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sicana-my.sharepoint.com/personal/mnielsen_cisd_org/Documents/Travel/"/>
    </mc:Choice>
  </mc:AlternateContent>
  <bookViews>
    <workbookView xWindow="0" yWindow="0" windowWidth="24000" windowHeight="9735"/>
  </bookViews>
  <sheets>
    <sheet name="09-10" sheetId="2" r:id="rId1"/>
    <sheet name="Legend" sheetId="4" r:id="rId2"/>
  </sheets>
  <definedNames>
    <definedName name="_xlnm.Print_Area" localSheetId="0">'09-10'!$A$1:$Q$66</definedName>
  </definedNames>
  <calcPr calcId="152511"/>
</workbook>
</file>

<file path=xl/calcChain.xml><?xml version="1.0" encoding="utf-8"?>
<calcChain xmlns="http://schemas.openxmlformats.org/spreadsheetml/2006/main">
  <c r="P60" i="2" l="1"/>
  <c r="N60" i="2"/>
  <c r="L60" i="2"/>
  <c r="J60" i="2"/>
  <c r="H60" i="2"/>
  <c r="F60" i="2"/>
  <c r="D60" i="2"/>
  <c r="P58" i="2"/>
  <c r="N58" i="2"/>
  <c r="L58" i="2"/>
  <c r="J58" i="2"/>
  <c r="H58" i="2"/>
  <c r="F58" i="2"/>
  <c r="D58" i="2"/>
  <c r="P56" i="2"/>
  <c r="N56" i="2"/>
  <c r="L56" i="2"/>
  <c r="J56" i="2"/>
  <c r="H56" i="2"/>
  <c r="F56" i="2"/>
  <c r="D56" i="2"/>
  <c r="P54" i="2"/>
  <c r="N54" i="2"/>
  <c r="L54" i="2"/>
  <c r="P52" i="2"/>
  <c r="N52" i="2"/>
  <c r="L52" i="2"/>
  <c r="J52" i="2"/>
  <c r="H52" i="2"/>
  <c r="F52" i="2"/>
  <c r="P50" i="2"/>
  <c r="N50" i="2"/>
  <c r="L50" i="2"/>
  <c r="J50" i="2"/>
  <c r="P48" i="2"/>
  <c r="N48" i="2"/>
  <c r="L48" i="2"/>
  <c r="J48" i="2"/>
  <c r="H48" i="2"/>
  <c r="P46" i="2"/>
  <c r="N46" i="2"/>
  <c r="L46" i="2"/>
  <c r="J46" i="2"/>
  <c r="P44" i="2"/>
  <c r="N44" i="2"/>
  <c r="L44" i="2"/>
  <c r="J44" i="2"/>
  <c r="H44" i="2"/>
  <c r="F44" i="2"/>
  <c r="P42" i="2"/>
  <c r="N42" i="2"/>
  <c r="L42" i="2"/>
  <c r="J42" i="2"/>
  <c r="H42" i="2"/>
  <c r="P40" i="2"/>
  <c r="N40" i="2"/>
  <c r="L40" i="2"/>
  <c r="J40" i="2"/>
  <c r="H40" i="2"/>
  <c r="F40" i="2"/>
  <c r="D40" i="2"/>
  <c r="P38" i="2"/>
  <c r="N38" i="2"/>
  <c r="L38" i="2"/>
  <c r="J38" i="2"/>
  <c r="H38" i="2"/>
  <c r="F38" i="2"/>
  <c r="D38" i="2"/>
  <c r="P36" i="2"/>
  <c r="N36" i="2"/>
  <c r="L36" i="2"/>
  <c r="J36" i="2"/>
  <c r="H36" i="2"/>
  <c r="F36" i="2"/>
  <c r="D36" i="2"/>
  <c r="P34" i="2"/>
  <c r="N34" i="2"/>
  <c r="L34" i="2"/>
  <c r="J34" i="2"/>
  <c r="H34" i="2"/>
  <c r="F34" i="2"/>
  <c r="D34" i="2"/>
  <c r="P32" i="2"/>
  <c r="N32" i="2"/>
  <c r="L32" i="2"/>
  <c r="J32" i="2"/>
  <c r="H32" i="2"/>
  <c r="F32" i="2"/>
  <c r="D32" i="2"/>
  <c r="P30" i="2"/>
  <c r="N30" i="2"/>
  <c r="L30" i="2"/>
  <c r="J30" i="2"/>
  <c r="H30" i="2"/>
  <c r="F30" i="2"/>
  <c r="D30" i="2"/>
  <c r="P28" i="2"/>
  <c r="N28" i="2"/>
  <c r="L28" i="2"/>
  <c r="J28" i="2"/>
  <c r="H28" i="2"/>
  <c r="F28" i="2"/>
  <c r="P26" i="2"/>
  <c r="N26" i="2"/>
  <c r="L26" i="2"/>
  <c r="P24" i="2"/>
  <c r="N24" i="2"/>
  <c r="L24" i="2"/>
  <c r="J24" i="2"/>
  <c r="H24" i="2"/>
  <c r="F24" i="2"/>
  <c r="P22" i="2"/>
  <c r="N22" i="2"/>
  <c r="L22" i="2"/>
  <c r="J22" i="2"/>
  <c r="H22" i="2"/>
  <c r="P20" i="2"/>
  <c r="N20" i="2"/>
  <c r="L20" i="2"/>
  <c r="J20" i="2"/>
  <c r="H20" i="2"/>
  <c r="F20" i="2"/>
  <c r="P18" i="2"/>
  <c r="N18" i="2"/>
  <c r="L18" i="2"/>
  <c r="P16" i="2"/>
  <c r="N16" i="2"/>
  <c r="L16" i="2"/>
  <c r="P14" i="2"/>
  <c r="N14" i="2"/>
  <c r="L14" i="2"/>
  <c r="C14" i="2"/>
  <c r="D14" i="2" s="1"/>
  <c r="E14" i="2"/>
  <c r="F14" i="2" s="1"/>
  <c r="G14" i="2"/>
  <c r="H14" i="2" s="1"/>
  <c r="I14" i="2"/>
  <c r="J14" i="2" s="1"/>
  <c r="K14" i="2"/>
  <c r="M14" i="2"/>
  <c r="O14" i="2"/>
  <c r="C16" i="2"/>
  <c r="D16" i="2" s="1"/>
  <c r="E16" i="2"/>
  <c r="F16" i="2" s="1"/>
  <c r="G16" i="2"/>
  <c r="H16" i="2" s="1"/>
  <c r="I16" i="2"/>
  <c r="J16" i="2" s="1"/>
  <c r="K16" i="2"/>
  <c r="M16" i="2"/>
  <c r="O16" i="2"/>
  <c r="E18" i="2"/>
  <c r="F18" i="2" s="1"/>
  <c r="G18" i="2"/>
  <c r="H18" i="2" s="1"/>
  <c r="I18" i="2"/>
  <c r="J18" i="2" s="1"/>
  <c r="K18" i="2"/>
  <c r="M18" i="2"/>
  <c r="O18" i="2"/>
  <c r="E20" i="2"/>
  <c r="G20" i="2"/>
  <c r="I20" i="2"/>
  <c r="K20" i="2"/>
  <c r="M20" i="2"/>
  <c r="O20" i="2"/>
  <c r="E22" i="2"/>
  <c r="F22" i="2" s="1"/>
  <c r="G22" i="2"/>
  <c r="I22" i="2"/>
  <c r="K22" i="2"/>
  <c r="M22" i="2"/>
  <c r="O22" i="2"/>
  <c r="E24" i="2"/>
  <c r="G24" i="2"/>
  <c r="I24" i="2"/>
  <c r="K24" i="2"/>
  <c r="M24" i="2"/>
  <c r="O24" i="2"/>
  <c r="E26" i="2"/>
  <c r="F26" i="2" s="1"/>
  <c r="G26" i="2"/>
  <c r="H26" i="2" s="1"/>
  <c r="I26" i="2"/>
  <c r="J26" i="2" s="1"/>
  <c r="K26" i="2"/>
  <c r="M26" i="2"/>
  <c r="O26" i="2"/>
  <c r="E28" i="2"/>
  <c r="G28" i="2"/>
  <c r="I28" i="2"/>
  <c r="K28" i="2"/>
  <c r="M28" i="2"/>
  <c r="O28" i="2"/>
  <c r="E30" i="2"/>
  <c r="G30" i="2"/>
  <c r="I30" i="2"/>
  <c r="K30" i="2"/>
  <c r="M30" i="2"/>
  <c r="O30" i="2"/>
  <c r="E32" i="2"/>
  <c r="G32" i="2"/>
  <c r="I32" i="2"/>
  <c r="K32" i="2"/>
  <c r="M32" i="2"/>
  <c r="O32" i="2"/>
  <c r="E34" i="2"/>
  <c r="G34" i="2"/>
  <c r="I34" i="2"/>
  <c r="K34" i="2"/>
  <c r="M34" i="2"/>
  <c r="O34" i="2"/>
  <c r="E36" i="2"/>
  <c r="G36" i="2"/>
  <c r="I36" i="2"/>
  <c r="K36" i="2"/>
  <c r="M36" i="2"/>
  <c r="O36" i="2"/>
  <c r="E38" i="2"/>
  <c r="G38" i="2"/>
  <c r="I38" i="2"/>
  <c r="K38" i="2"/>
  <c r="M38" i="2"/>
  <c r="O38" i="2"/>
  <c r="E40" i="2"/>
  <c r="G40" i="2"/>
  <c r="I40" i="2"/>
  <c r="K40" i="2"/>
  <c r="M40" i="2"/>
  <c r="O40" i="2"/>
  <c r="E42" i="2"/>
  <c r="F42" i="2" s="1"/>
  <c r="G42" i="2"/>
  <c r="I42" i="2"/>
  <c r="K42" i="2"/>
  <c r="M42" i="2"/>
  <c r="O42" i="2"/>
  <c r="E44" i="2"/>
  <c r="G44" i="2"/>
  <c r="I44" i="2"/>
  <c r="K44" i="2"/>
  <c r="M44" i="2"/>
  <c r="O44" i="2"/>
  <c r="E46" i="2"/>
  <c r="F46" i="2" s="1"/>
  <c r="G46" i="2"/>
  <c r="H46" i="2" s="1"/>
  <c r="I46" i="2"/>
  <c r="K46" i="2"/>
  <c r="M46" i="2"/>
  <c r="O46" i="2"/>
  <c r="E48" i="2"/>
  <c r="F48" i="2" s="1"/>
  <c r="G48" i="2"/>
  <c r="I48" i="2"/>
  <c r="K48" i="2"/>
  <c r="M48" i="2"/>
  <c r="O48" i="2"/>
  <c r="E50" i="2"/>
  <c r="F50" i="2" s="1"/>
  <c r="G50" i="2"/>
  <c r="H50" i="2" s="1"/>
  <c r="I50" i="2"/>
  <c r="K50" i="2"/>
  <c r="M50" i="2"/>
  <c r="O50" i="2"/>
  <c r="E52" i="2"/>
  <c r="G52" i="2"/>
  <c r="I52" i="2"/>
  <c r="K52" i="2"/>
  <c r="M52" i="2"/>
  <c r="O52" i="2"/>
  <c r="E54" i="2"/>
  <c r="F54" i="2" s="1"/>
  <c r="G54" i="2"/>
  <c r="H54" i="2" s="1"/>
  <c r="I54" i="2"/>
  <c r="J54" i="2" s="1"/>
  <c r="K54" i="2"/>
  <c r="M54" i="2"/>
  <c r="O54" i="2"/>
  <c r="E56" i="2"/>
  <c r="G56" i="2"/>
  <c r="I56" i="2"/>
  <c r="K56" i="2"/>
  <c r="M56" i="2"/>
  <c r="O56" i="2"/>
  <c r="E58" i="2"/>
  <c r="G58" i="2"/>
  <c r="I58" i="2"/>
  <c r="K58" i="2"/>
  <c r="M58" i="2"/>
  <c r="O58" i="2"/>
  <c r="E60" i="2"/>
  <c r="G60" i="2"/>
  <c r="I60" i="2"/>
  <c r="K60" i="2"/>
  <c r="M60" i="2"/>
  <c r="O60" i="2"/>
  <c r="C60" i="2"/>
  <c r="C20" i="2"/>
  <c r="D20" i="2" s="1"/>
  <c r="C22" i="2"/>
  <c r="D22" i="2" s="1"/>
  <c r="C24" i="2"/>
  <c r="D24" i="2" s="1"/>
  <c r="C26" i="2"/>
  <c r="D26" i="2" s="1"/>
  <c r="C28" i="2"/>
  <c r="D28" i="2" s="1"/>
  <c r="C30" i="2"/>
  <c r="C32" i="2"/>
  <c r="C34" i="2"/>
  <c r="C36" i="2"/>
  <c r="C38" i="2"/>
  <c r="C40" i="2"/>
  <c r="C42" i="2"/>
  <c r="D42" i="2" s="1"/>
  <c r="C46" i="2"/>
  <c r="D46" i="2" s="1"/>
  <c r="C48" i="2"/>
  <c r="D48" i="2" s="1"/>
  <c r="C50" i="2"/>
  <c r="D50" i="2" s="1"/>
  <c r="C52" i="2"/>
  <c r="D52" i="2" s="1"/>
  <c r="C54" i="2"/>
  <c r="D54" i="2" s="1"/>
  <c r="C56" i="2"/>
  <c r="C58" i="2"/>
  <c r="C18" i="2"/>
  <c r="D18" i="2" s="1"/>
  <c r="C44" i="2"/>
  <c r="D44" i="2" s="1"/>
  <c r="Q13" i="2" l="1"/>
  <c r="Q19" i="2"/>
  <c r="Q21" i="2"/>
  <c r="Q37" i="2"/>
  <c r="Q39" i="2"/>
  <c r="Q47" i="2"/>
  <c r="Q53" i="2"/>
  <c r="Q59" i="2"/>
  <c r="Q57" i="2"/>
  <c r="Q35" i="2"/>
  <c r="Q29" i="2"/>
  <c r="Q17" i="2"/>
  <c r="Q33" i="2"/>
  <c r="Q45" i="2"/>
  <c r="Q15" i="2"/>
  <c r="Q41" i="2"/>
  <c r="Q25" i="2"/>
  <c r="Q27" i="2"/>
  <c r="Q49" i="2"/>
  <c r="Q51" i="2"/>
  <c r="Q55" i="2"/>
  <c r="Q43" i="2"/>
  <c r="Q23" i="2"/>
  <c r="Q31" i="2"/>
  <c r="Q61" i="2" l="1"/>
  <c r="Q63" i="2" s="1"/>
</calcChain>
</file>

<file path=xl/sharedStrings.xml><?xml version="1.0" encoding="utf-8"?>
<sst xmlns="http://schemas.openxmlformats.org/spreadsheetml/2006/main" count="447" uniqueCount="179">
  <si>
    <t>ZZ--ZZ</t>
  </si>
  <si>
    <t>to</t>
  </si>
  <si>
    <t>MILES</t>
  </si>
  <si>
    <t xml:space="preserve">Total Miles   </t>
  </si>
  <si>
    <t xml:space="preserve">                                                          </t>
  </si>
  <si>
    <t>Date</t>
  </si>
  <si>
    <t xml:space="preserve">                </t>
  </si>
  <si>
    <t xml:space="preserve">                                                                                      </t>
  </si>
  <si>
    <t>Rate</t>
  </si>
  <si>
    <t>Site 1</t>
  </si>
  <si>
    <t>Site 2</t>
  </si>
  <si>
    <t>Site 3</t>
  </si>
  <si>
    <t>Site 4</t>
  </si>
  <si>
    <t>Site 5</t>
  </si>
  <si>
    <t>Secondary:</t>
  </si>
  <si>
    <t>Elementary:</t>
  </si>
  <si>
    <t>Auxiliary:</t>
  </si>
  <si>
    <t>Organizational Use Only</t>
  </si>
  <si>
    <t>Total In-District Miles =</t>
  </si>
  <si>
    <t>From</t>
  </si>
  <si>
    <t>________</t>
  </si>
  <si>
    <t xml:space="preserve">    Date</t>
  </si>
  <si>
    <t>Site 6</t>
  </si>
  <si>
    <t>Site 7</t>
  </si>
  <si>
    <t>@</t>
  </si>
  <si>
    <t xml:space="preserve">_______________________________________  </t>
  </si>
  <si>
    <t xml:space="preserve">    Signature</t>
  </si>
  <si>
    <t xml:space="preserve">In-District Travel Report            </t>
  </si>
  <si>
    <t>Administration</t>
  </si>
  <si>
    <r>
      <t>Month:  ___Jan  ___Feb  ___Mar  ___Apr  ___May  ___Jun  ___Jul  ___ Aug  ___Sep  ___</t>
    </r>
    <r>
      <rPr>
        <b/>
        <sz val="10"/>
        <color indexed="8"/>
        <rFont val="Arial"/>
        <family val="2"/>
      </rPr>
      <t>Oct</t>
    </r>
    <r>
      <rPr>
        <b/>
        <sz val="10"/>
        <rFont val="Arial"/>
        <family val="2"/>
      </rPr>
      <t xml:space="preserve">  ___Nov  ___Dec</t>
    </r>
  </si>
  <si>
    <t>AD--CA</t>
  </si>
  <si>
    <t>CA--FA</t>
  </si>
  <si>
    <t>Fa</t>
  </si>
  <si>
    <t>Ad</t>
  </si>
  <si>
    <t>Ca</t>
  </si>
  <si>
    <t xml:space="preserve">Employee:  </t>
  </si>
  <si>
    <t>Campus designation is not case sensitive.</t>
  </si>
  <si>
    <t xml:space="preserve">Reimbursement Amount  = </t>
  </si>
  <si>
    <t>Corsicana High School</t>
  </si>
  <si>
    <t>CHS</t>
  </si>
  <si>
    <t>Co</t>
  </si>
  <si>
    <r>
      <t>Corsicana High School/</t>
    </r>
    <r>
      <rPr>
        <b/>
        <sz val="12"/>
        <rFont val="Times New Roman"/>
        <family val="1"/>
      </rPr>
      <t>001</t>
    </r>
  </si>
  <si>
    <r>
      <t>Collins Middle School/</t>
    </r>
    <r>
      <rPr>
        <b/>
        <sz val="12"/>
        <rFont val="Times New Roman"/>
        <family val="1"/>
      </rPr>
      <t>041</t>
    </r>
  </si>
  <si>
    <r>
      <t>Drane Intermediate/</t>
    </r>
    <r>
      <rPr>
        <b/>
        <sz val="12"/>
        <rFont val="Times New Roman"/>
        <family val="1"/>
      </rPr>
      <t>042</t>
    </r>
  </si>
  <si>
    <r>
      <t>Lee Discipline/</t>
    </r>
    <r>
      <rPr>
        <b/>
        <sz val="12"/>
        <rFont val="Times New Roman"/>
        <family val="1"/>
      </rPr>
      <t>001L</t>
    </r>
  </si>
  <si>
    <t>Dr</t>
  </si>
  <si>
    <t>Le</t>
  </si>
  <si>
    <r>
      <t>Bowie/</t>
    </r>
    <r>
      <rPr>
        <b/>
        <sz val="12"/>
        <rFont val="Times New Roman"/>
        <family val="1"/>
      </rPr>
      <t>101</t>
    </r>
  </si>
  <si>
    <t>Bo</t>
  </si>
  <si>
    <r>
      <t>Carroll/</t>
    </r>
    <r>
      <rPr>
        <b/>
        <sz val="12"/>
        <rFont val="Times New Roman"/>
        <family val="1"/>
      </rPr>
      <t>107</t>
    </r>
  </si>
  <si>
    <r>
      <t>Fannin/</t>
    </r>
    <r>
      <rPr>
        <b/>
        <sz val="12"/>
        <rFont val="Times New Roman"/>
        <family val="1"/>
      </rPr>
      <t>103</t>
    </r>
  </si>
  <si>
    <t>Transportation Center</t>
  </si>
  <si>
    <t>TC</t>
  </si>
  <si>
    <r>
      <t>Navarro/</t>
    </r>
    <r>
      <rPr>
        <b/>
        <sz val="12"/>
        <rFont val="Times New Roman"/>
        <family val="1"/>
      </rPr>
      <t>102</t>
    </r>
  </si>
  <si>
    <t>Na</t>
  </si>
  <si>
    <r>
      <t>Sam Houston/</t>
    </r>
    <r>
      <rPr>
        <b/>
        <sz val="12"/>
        <rFont val="Times New Roman"/>
        <family val="1"/>
      </rPr>
      <t>105</t>
    </r>
  </si>
  <si>
    <t>Bo, Ca, Fa, Na, SH</t>
  </si>
  <si>
    <t>Bowie</t>
  </si>
  <si>
    <t>Carroll</t>
  </si>
  <si>
    <t>Fannin</t>
  </si>
  <si>
    <t>Navarro</t>
  </si>
  <si>
    <t>Sam Houston</t>
  </si>
  <si>
    <t>Collins</t>
  </si>
  <si>
    <t>Drane</t>
  </si>
  <si>
    <t>AD--TC</t>
  </si>
  <si>
    <t>AD--BO</t>
  </si>
  <si>
    <t>AD--FA</t>
  </si>
  <si>
    <t>AD--NA</t>
  </si>
  <si>
    <t>AD--SH</t>
  </si>
  <si>
    <t>AD--CHS</t>
  </si>
  <si>
    <t>AD--CO</t>
  </si>
  <si>
    <t>AD--DR</t>
  </si>
  <si>
    <t>TC--AD</t>
  </si>
  <si>
    <t>TC--BO</t>
  </si>
  <si>
    <t>TC--CA</t>
  </si>
  <si>
    <t>TC--FA</t>
  </si>
  <si>
    <t>TC--NA</t>
  </si>
  <si>
    <t>TC--SH</t>
  </si>
  <si>
    <t>TC--CHS</t>
  </si>
  <si>
    <t>TC--CO</t>
  </si>
  <si>
    <t>TC--DR</t>
  </si>
  <si>
    <t>BO--AD</t>
  </si>
  <si>
    <t>BO--CA</t>
  </si>
  <si>
    <t>BO--FA</t>
  </si>
  <si>
    <t xml:space="preserve">               Corsicana Independent School District                      </t>
  </si>
  <si>
    <t>SH</t>
  </si>
  <si>
    <t>BO--NA</t>
  </si>
  <si>
    <t>BO--SH</t>
  </si>
  <si>
    <t>BO--CHS</t>
  </si>
  <si>
    <t>BO--CO</t>
  </si>
  <si>
    <t>BO--DR</t>
  </si>
  <si>
    <t>CA--AD</t>
  </si>
  <si>
    <t>CA--BO</t>
  </si>
  <si>
    <t>CA--TC</t>
  </si>
  <si>
    <t>CA--NA</t>
  </si>
  <si>
    <t>CA--SH</t>
  </si>
  <si>
    <t>CA--CHS</t>
  </si>
  <si>
    <t>CA--CO</t>
  </si>
  <si>
    <t>CA--DR</t>
  </si>
  <si>
    <t>FA--AD</t>
  </si>
  <si>
    <t>FA--TC</t>
  </si>
  <si>
    <t>FA--BO</t>
  </si>
  <si>
    <t>FA--CA</t>
  </si>
  <si>
    <t>FA--NA</t>
  </si>
  <si>
    <t>FA--SH</t>
  </si>
  <si>
    <t>FA--CHS</t>
  </si>
  <si>
    <t>FA--CO</t>
  </si>
  <si>
    <t>FA--DR</t>
  </si>
  <si>
    <t>NA--BO</t>
  </si>
  <si>
    <t>NA--CA</t>
  </si>
  <si>
    <t>NA--FA</t>
  </si>
  <si>
    <t>NA--SH</t>
  </si>
  <si>
    <t>NA--CHS</t>
  </si>
  <si>
    <t>NA--CO</t>
  </si>
  <si>
    <t>NA--DR</t>
  </si>
  <si>
    <t>NA--AD</t>
  </si>
  <si>
    <t>NA--TC</t>
  </si>
  <si>
    <t>SH--AD</t>
  </si>
  <si>
    <t>SH--TC</t>
  </si>
  <si>
    <t>SH--BO</t>
  </si>
  <si>
    <t>SH--CA</t>
  </si>
  <si>
    <t>SH--FA</t>
  </si>
  <si>
    <t>SH--CHS</t>
  </si>
  <si>
    <t>SH--CO</t>
  </si>
  <si>
    <t>SH--DR</t>
  </si>
  <si>
    <t>CHS--AD</t>
  </si>
  <si>
    <t>CHS--TC</t>
  </si>
  <si>
    <t>CHS--BO</t>
  </si>
  <si>
    <t>CHS--CA</t>
  </si>
  <si>
    <t>CHS--FA</t>
  </si>
  <si>
    <t>CHS--SH</t>
  </si>
  <si>
    <t>CHS--CO</t>
  </si>
  <si>
    <t>CHS--DR</t>
  </si>
  <si>
    <t>CO--AD</t>
  </si>
  <si>
    <t>CO--TC</t>
  </si>
  <si>
    <t>CO--BO</t>
  </si>
  <si>
    <t>CO--CA</t>
  </si>
  <si>
    <t>CO--FA</t>
  </si>
  <si>
    <t>CO--SH</t>
  </si>
  <si>
    <t>CO--CHS</t>
  </si>
  <si>
    <t>CO--DR</t>
  </si>
  <si>
    <t>DR--AD</t>
  </si>
  <si>
    <t>DR--TC</t>
  </si>
  <si>
    <t>DR--BO</t>
  </si>
  <si>
    <t>DR--CA</t>
  </si>
  <si>
    <t>DR--FA</t>
  </si>
  <si>
    <t>DR--SH</t>
  </si>
  <si>
    <t>DR--CHS</t>
  </si>
  <si>
    <t>DR--CO</t>
  </si>
  <si>
    <t>Org #:</t>
  </si>
  <si>
    <t>Campus/ Department</t>
  </si>
  <si>
    <t>CO--NA</t>
  </si>
  <si>
    <t>SH--NA</t>
  </si>
  <si>
    <t>CHS--NA</t>
  </si>
  <si>
    <t>DR--NA</t>
  </si>
  <si>
    <t>TR--AD</t>
  </si>
  <si>
    <t>TR--BO</t>
  </si>
  <si>
    <t>TR--CA</t>
  </si>
  <si>
    <t>TR--FA</t>
  </si>
  <si>
    <t>TR--NA</t>
  </si>
  <si>
    <t>TR--SH</t>
  </si>
  <si>
    <t>TR--CHS</t>
  </si>
  <si>
    <t>TR--CO</t>
  </si>
  <si>
    <t>TR--DR</t>
  </si>
  <si>
    <t>CHS, Co, Dr</t>
  </si>
  <si>
    <t>Travis</t>
  </si>
  <si>
    <t>AD--TR</t>
  </si>
  <si>
    <t>TC--TR</t>
  </si>
  <si>
    <t>BO--TR</t>
  </si>
  <si>
    <t>CA--TR</t>
  </si>
  <si>
    <t>FA--TR</t>
  </si>
  <si>
    <t>NA--TR</t>
  </si>
  <si>
    <t>SH--TR</t>
  </si>
  <si>
    <t>CHS--TR</t>
  </si>
  <si>
    <t>CO--TR</t>
  </si>
  <si>
    <t>DR--TR</t>
  </si>
  <si>
    <t>TR--TC</t>
  </si>
  <si>
    <t>BO--TC</t>
  </si>
  <si>
    <t xml:space="preserve">Ad, Tr, TC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</si>
</sst>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&quot;$&quot;#,##0.00"/>
    <numFmt numFmtId="166" formatCode="&quot;$&quot;#,##0.000"/>
    <numFmt numFmtId="167" formatCode="[$-409]d\-mmm\-yy;@"/>
  </numFmts>
  <fonts count="14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8" fillId="0" borderId="0" xfId="0" applyFont="1" applyBorder="1"/>
    <xf numFmtId="0" fontId="7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/>
    <xf numFmtId="0" fontId="4" fillId="0" borderId="0" xfId="0" applyFont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0" borderId="0" xfId="0" applyFont="1" applyAlignment="1"/>
    <xf numFmtId="0" fontId="3" fillId="2" borderId="11" xfId="0" applyFont="1" applyFill="1" applyBorder="1" applyAlignment="1">
      <alignment readingOrder="1"/>
    </xf>
    <xf numFmtId="0" fontId="3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2" xfId="0" applyFont="1" applyFill="1" applyBorder="1"/>
    <xf numFmtId="167" fontId="4" fillId="0" borderId="13" xfId="0" applyNumberFormat="1" applyFont="1" applyBorder="1" applyAlignment="1" applyProtection="1">
      <alignment horizontal="center"/>
      <protection locked="0"/>
    </xf>
    <xf numFmtId="0" fontId="9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9" fillId="2" borderId="0" xfId="0" applyNumberFormat="1" applyFont="1" applyFill="1"/>
    <xf numFmtId="0" fontId="9" fillId="0" borderId="0" xfId="0" applyFont="1" applyBorder="1"/>
    <xf numFmtId="0" fontId="4" fillId="0" borderId="0" xfId="0" applyFont="1" applyFill="1" applyBorder="1"/>
    <xf numFmtId="0" fontId="10" fillId="2" borderId="13" xfId="0" applyFont="1" applyFill="1" applyBorder="1"/>
    <xf numFmtId="0" fontId="10" fillId="2" borderId="0" xfId="0" applyFont="1" applyFill="1" applyBorder="1" applyAlignment="1">
      <alignment horizontal="center"/>
    </xf>
    <xf numFmtId="0" fontId="10" fillId="0" borderId="0" xfId="0" applyFont="1" applyBorder="1"/>
    <xf numFmtId="0" fontId="10" fillId="2" borderId="1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8" fillId="0" borderId="0" xfId="0" applyNumberFormat="1" applyFont="1" applyBorder="1"/>
    <xf numFmtId="0" fontId="3" fillId="0" borderId="0" xfId="0" applyNumberFormat="1" applyFont="1" applyBorder="1"/>
    <xf numFmtId="0" fontId="10" fillId="0" borderId="0" xfId="0" applyNumberFormat="1" applyFont="1" applyBorder="1"/>
    <xf numFmtId="0" fontId="9" fillId="0" borderId="0" xfId="0" applyNumberFormat="1" applyFont="1" applyBorder="1"/>
    <xf numFmtId="0" fontId="0" fillId="0" borderId="0" xfId="0" applyBorder="1"/>
    <xf numFmtId="0" fontId="12" fillId="4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3" fillId="6" borderId="7" xfId="0" applyFont="1" applyFill="1" applyBorder="1"/>
    <xf numFmtId="0" fontId="3" fillId="6" borderId="8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3" xfId="0" applyFont="1" applyFill="1" applyBorder="1"/>
    <xf numFmtId="0" fontId="3" fillId="5" borderId="5" xfId="0" applyFont="1" applyFill="1" applyBorder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/>
    <xf numFmtId="0" fontId="3" fillId="4" borderId="11" xfId="0" applyFont="1" applyFill="1" applyBorder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9" fillId="2" borderId="0" xfId="0" applyNumberFormat="1" applyFont="1" applyFill="1" applyProtection="1"/>
    <xf numFmtId="0" fontId="1" fillId="7" borderId="0" xfId="0" applyNumberFormat="1" applyFont="1" applyFill="1"/>
    <xf numFmtId="0" fontId="1" fillId="7" borderId="0" xfId="0" applyNumberFormat="1" applyFont="1" applyFill="1" applyBorder="1"/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Fill="1" applyBorder="1"/>
    <xf numFmtId="0" fontId="9" fillId="7" borderId="0" xfId="0" applyNumberFormat="1" applyFont="1" applyFill="1"/>
    <xf numFmtId="0" fontId="9" fillId="0" borderId="0" xfId="0" applyNumberFormat="1" applyFont="1"/>
    <xf numFmtId="0" fontId="9" fillId="0" borderId="0" xfId="0" applyNumberFormat="1" applyFont="1" applyFill="1" applyBorder="1"/>
    <xf numFmtId="0" fontId="9" fillId="7" borderId="0" xfId="0" applyNumberFormat="1" applyFont="1" applyFill="1" applyBorder="1"/>
    <xf numFmtId="165" fontId="3" fillId="8" borderId="3" xfId="0" applyNumberFormat="1" applyFont="1" applyFill="1" applyBorder="1"/>
    <xf numFmtId="0" fontId="9" fillId="3" borderId="14" xfId="0" applyFont="1" applyFill="1" applyBorder="1" applyAlignment="1"/>
    <xf numFmtId="0" fontId="9" fillId="3" borderId="15" xfId="0" applyFont="1" applyFill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/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8" sqref="B8"/>
    </sheetView>
  </sheetViews>
  <sheetFormatPr defaultRowHeight="12.75" x14ac:dyDescent="0.2"/>
  <cols>
    <col min="1" max="1" width="12" style="6" customWidth="1"/>
    <col min="2" max="2" width="12" style="22" customWidth="1"/>
    <col min="3" max="3" width="4.140625" style="22" customWidth="1"/>
    <col min="4" max="4" width="6.7109375" style="22" customWidth="1"/>
    <col min="5" max="5" width="3.7109375" style="22" customWidth="1"/>
    <col min="6" max="6" width="6.7109375" style="22" customWidth="1"/>
    <col min="7" max="7" width="3.7109375" style="22" customWidth="1"/>
    <col min="8" max="8" width="6.7109375" style="22" customWidth="1"/>
    <col min="9" max="9" width="3.5703125" style="22" customWidth="1"/>
    <col min="10" max="10" width="6.7109375" style="22" customWidth="1"/>
    <col min="11" max="11" width="3.5703125" style="22" customWidth="1"/>
    <col min="12" max="12" width="6.7109375" style="22" customWidth="1"/>
    <col min="13" max="13" width="3.5703125" style="22" customWidth="1"/>
    <col min="14" max="14" width="6.7109375" style="22" customWidth="1"/>
    <col min="15" max="15" width="3.5703125" style="22" customWidth="1"/>
    <col min="16" max="16" width="6.7109375" style="22" customWidth="1"/>
    <col min="17" max="17" width="11" style="6" customWidth="1"/>
    <col min="18" max="18" width="0.140625" style="41" hidden="1" customWidth="1"/>
    <col min="19" max="19" width="9.140625" style="41" hidden="1" customWidth="1"/>
    <col min="20" max="20" width="4.7109375" style="41" hidden="1" customWidth="1"/>
    <col min="21" max="21" width="9.140625" style="41" hidden="1" customWidth="1"/>
    <col min="22" max="22" width="9.140625" style="41" customWidth="1"/>
    <col min="23" max="16384" width="9.140625" style="6"/>
  </cols>
  <sheetData>
    <row r="1" spans="1:22" ht="26.25" x14ac:dyDescent="0.4">
      <c r="A1" s="87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22" ht="18" customHeight="1" x14ac:dyDescent="0.3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22" ht="10.15" customHeigh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22" s="3" customFormat="1" ht="15" x14ac:dyDescent="0.25">
      <c r="A4" s="28" t="s">
        <v>35</v>
      </c>
      <c r="B4" s="89"/>
      <c r="C4" s="89"/>
      <c r="D4" s="89"/>
      <c r="E4" s="90" t="s">
        <v>150</v>
      </c>
      <c r="F4" s="93"/>
      <c r="G4" s="93"/>
      <c r="H4" s="93"/>
      <c r="I4" s="93"/>
      <c r="J4" s="94"/>
      <c r="K4" s="95"/>
      <c r="L4" s="96"/>
      <c r="M4" s="97"/>
      <c r="N4" s="97"/>
      <c r="O4" s="90" t="s">
        <v>149</v>
      </c>
      <c r="P4" s="91"/>
      <c r="Q4" s="4"/>
      <c r="R4" s="42"/>
      <c r="S4" s="42"/>
      <c r="T4" s="42"/>
      <c r="U4" s="42"/>
      <c r="V4" s="42"/>
    </row>
    <row r="5" spans="1:22" ht="10.15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22" x14ac:dyDescent="0.2">
      <c r="A6" s="58" t="s">
        <v>14</v>
      </c>
      <c r="B6" s="59" t="s">
        <v>164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22" x14ac:dyDescent="0.2">
      <c r="A7" s="54" t="s">
        <v>15</v>
      </c>
      <c r="B7" s="55" t="s">
        <v>56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22" x14ac:dyDescent="0.2">
      <c r="A8" s="50" t="s">
        <v>16</v>
      </c>
      <c r="B8" s="51" t="s">
        <v>178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22" ht="10.15" customHeight="1" x14ac:dyDescent="0.2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8"/>
    </row>
    <row r="10" spans="1:22" x14ac:dyDescent="0.2">
      <c r="A10" s="25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9"/>
      <c r="O10" s="26"/>
      <c r="P10" s="26"/>
      <c r="Q10" s="27"/>
    </row>
    <row r="11" spans="1:22" ht="10.15" customHeight="1" x14ac:dyDescent="0.2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8"/>
    </row>
    <row r="12" spans="1:22" s="1" customFormat="1" x14ac:dyDescent="0.2">
      <c r="A12" s="14" t="s">
        <v>5</v>
      </c>
      <c r="B12" s="15" t="s">
        <v>19</v>
      </c>
      <c r="C12" s="15"/>
      <c r="D12" s="15" t="s">
        <v>9</v>
      </c>
      <c r="E12" s="15"/>
      <c r="F12" s="15" t="s">
        <v>10</v>
      </c>
      <c r="G12" s="15"/>
      <c r="H12" s="15" t="s">
        <v>11</v>
      </c>
      <c r="I12" s="15"/>
      <c r="J12" s="15" t="s">
        <v>12</v>
      </c>
      <c r="K12" s="15"/>
      <c r="L12" s="15" t="s">
        <v>13</v>
      </c>
      <c r="M12" s="15"/>
      <c r="N12" s="15" t="s">
        <v>22</v>
      </c>
      <c r="O12" s="15"/>
      <c r="P12" s="15" t="s">
        <v>23</v>
      </c>
      <c r="Q12" s="16" t="s">
        <v>2</v>
      </c>
      <c r="R12" s="41"/>
      <c r="S12" s="41"/>
      <c r="T12" s="41"/>
      <c r="U12" s="43"/>
      <c r="V12" s="43"/>
    </row>
    <row r="13" spans="1:22" x14ac:dyDescent="0.2">
      <c r="A13" s="29"/>
      <c r="B13" s="17"/>
      <c r="C13" s="18" t="s">
        <v>1</v>
      </c>
      <c r="D13" s="17"/>
      <c r="E13" s="18" t="s">
        <v>1</v>
      </c>
      <c r="F13" s="17"/>
      <c r="G13" s="2" t="s">
        <v>1</v>
      </c>
      <c r="H13" s="17"/>
      <c r="I13" s="2" t="s">
        <v>1</v>
      </c>
      <c r="J13" s="17"/>
      <c r="K13" s="2" t="s">
        <v>1</v>
      </c>
      <c r="L13" s="17"/>
      <c r="M13" s="2" t="s">
        <v>1</v>
      </c>
      <c r="N13" s="17"/>
      <c r="O13" s="2" t="s">
        <v>1</v>
      </c>
      <c r="P13" s="17"/>
      <c r="Q13" s="76">
        <f>SUM(D14:P14)</f>
        <v>0</v>
      </c>
      <c r="R13" s="68" t="s">
        <v>51</v>
      </c>
      <c r="S13" s="68" t="s">
        <v>64</v>
      </c>
      <c r="T13" s="45">
        <v>2.2000000000000002</v>
      </c>
    </row>
    <row r="14" spans="1:22" s="33" customFormat="1" ht="10.15" customHeight="1" x14ac:dyDescent="0.2">
      <c r="A14" s="35"/>
      <c r="B14" s="36"/>
      <c r="C14" s="65" t="str">
        <f>IF(B13&gt;D13,D13&amp;"--"&amp;B13,B13&amp;"--"&amp;D13)</f>
        <v>--</v>
      </c>
      <c r="D14" s="31" t="str">
        <f>IF(D13="","", VLOOKUP(C14,$S$13:$T$123, 2, FALSE))</f>
        <v/>
      </c>
      <c r="E14" s="65" t="str">
        <f>IF(D13&gt;F13,F13&amp;"--"&amp;D13,D13&amp;"--"&amp;F13)</f>
        <v>--</v>
      </c>
      <c r="F14" s="31" t="str">
        <f>IF(F13="","", VLOOKUP(E14,$S$13:$T$123, 2, FALSE))</f>
        <v/>
      </c>
      <c r="G14" s="32" t="str">
        <f>IF(F13&gt;H13,H13&amp;"--"&amp;F13,F13&amp;"--"&amp;H13)</f>
        <v>--</v>
      </c>
      <c r="H14" s="31" t="str">
        <f>IF(H13="","", VLOOKUP(G14,$S$13:$T$123, 2, FALSE))</f>
        <v/>
      </c>
      <c r="I14" s="32" t="str">
        <f>IF(H13&gt;J13,J13&amp;"--"&amp;H13,H13&amp;"--"&amp;J13)</f>
        <v>--</v>
      </c>
      <c r="J14" s="31" t="str">
        <f>IF(J13="","", VLOOKUP(I14,$S$13:$T$123, 2, FALSE))</f>
        <v/>
      </c>
      <c r="K14" s="32" t="str">
        <f>IF(J13&gt;L13,L13&amp;"--"&amp;J13,J13&amp;"--"&amp;L13)</f>
        <v>--</v>
      </c>
      <c r="L14" s="31" t="str">
        <f>IF(L13="","", VLOOKUP(K14,$S$13:$T$123, 2, FALSE))</f>
        <v/>
      </c>
      <c r="M14" s="32" t="str">
        <f>IF(L13&gt;N13,N13&amp;"--"&amp;L13,L13&amp;"--"&amp;N13)</f>
        <v>--</v>
      </c>
      <c r="N14" s="31" t="str">
        <f>IF(N13="","", VLOOKUP(M14,$S$13:$T$123, 2, FALSE))</f>
        <v/>
      </c>
      <c r="O14" s="32" t="str">
        <f>IF(N13&gt;P13,P13&amp;"--"&amp;N13,N13&amp;"--"&amp;P13)</f>
        <v>--</v>
      </c>
      <c r="P14" s="31" t="str">
        <f>IF(P13="","", VLOOKUP(O14,$S$13:$T$123, 2, FALSE))</f>
        <v/>
      </c>
      <c r="Q14" s="77"/>
      <c r="R14" s="66" t="s">
        <v>165</v>
      </c>
      <c r="S14" s="66" t="s">
        <v>166</v>
      </c>
      <c r="T14" s="71">
        <v>1.52</v>
      </c>
      <c r="U14" s="45"/>
      <c r="V14" s="45"/>
    </row>
    <row r="15" spans="1:22" x14ac:dyDescent="0.2">
      <c r="A15" s="29"/>
      <c r="B15" s="17"/>
      <c r="C15" s="18" t="s">
        <v>1</v>
      </c>
      <c r="D15" s="17"/>
      <c r="E15" s="18" t="s">
        <v>1</v>
      </c>
      <c r="F15" s="17"/>
      <c r="G15" s="2" t="s">
        <v>1</v>
      </c>
      <c r="H15" s="17"/>
      <c r="I15" s="2" t="s">
        <v>1</v>
      </c>
      <c r="J15" s="17"/>
      <c r="K15" s="2" t="s">
        <v>1</v>
      </c>
      <c r="L15" s="17"/>
      <c r="M15" s="2" t="s">
        <v>1</v>
      </c>
      <c r="N15" s="17"/>
      <c r="O15" s="2" t="s">
        <v>1</v>
      </c>
      <c r="P15" s="17"/>
      <c r="Q15" s="76">
        <f>SUM(D16:P16)</f>
        <v>0</v>
      </c>
      <c r="R15" s="69" t="s">
        <v>57</v>
      </c>
      <c r="S15" s="69" t="s">
        <v>65</v>
      </c>
      <c r="T15" s="72">
        <v>1.75</v>
      </c>
    </row>
    <row r="16" spans="1:22" s="37" customFormat="1" ht="10.15" customHeight="1" x14ac:dyDescent="0.2">
      <c r="A16" s="35"/>
      <c r="B16" s="36"/>
      <c r="C16" s="65" t="str">
        <f>IF(B15&gt;D15,D15&amp;"--"&amp;B15,B15&amp;"--"&amp;D15)</f>
        <v>--</v>
      </c>
      <c r="D16" s="31" t="str">
        <f>IF(D15="","", VLOOKUP(C16,$S$13:$T$123, 2, FALSE))</f>
        <v/>
      </c>
      <c r="E16" s="65" t="str">
        <f>IF(D15&gt;F15,F15&amp;"--"&amp;D15,D15&amp;"--"&amp;F15)</f>
        <v>--</v>
      </c>
      <c r="F16" s="31" t="str">
        <f>IF(F15="","", VLOOKUP(E16,$S$13:$T$123, 2, FALSE))</f>
        <v/>
      </c>
      <c r="G16" s="32" t="str">
        <f>IF(F15&gt;H15,H15&amp;"--"&amp;F15,F15&amp;"--"&amp;H15)</f>
        <v>--</v>
      </c>
      <c r="H16" s="31" t="str">
        <f>IF(H15="","", VLOOKUP(G16,$S$13:$T$123, 2, FALSE))</f>
        <v/>
      </c>
      <c r="I16" s="32" t="str">
        <f>IF(H15&gt;J15,J15&amp;"--"&amp;H15,H15&amp;"--"&amp;J15)</f>
        <v>--</v>
      </c>
      <c r="J16" s="31" t="str">
        <f>IF(J15="","", VLOOKUP(I16,$S$13:$T$123, 2, FALSE))</f>
        <v/>
      </c>
      <c r="K16" s="32" t="str">
        <f>IF(J15&gt;L15,L15&amp;"--"&amp;J15,J15&amp;"--"&amp;L15)</f>
        <v>--</v>
      </c>
      <c r="L16" s="31" t="str">
        <f>IF(L15="","", VLOOKUP(K16,$S$13:$T$123, 2, FALSE))</f>
        <v/>
      </c>
      <c r="M16" s="32" t="str">
        <f>IF(L15&gt;N15,N15&amp;"--"&amp;L15,L15&amp;"--"&amp;N15)</f>
        <v>--</v>
      </c>
      <c r="N16" s="31" t="str">
        <f>IF(N15="","", VLOOKUP(M16,$S$13:$T$123, 2, FALSE))</f>
        <v/>
      </c>
      <c r="O16" s="32" t="str">
        <f>IF(N15&gt;P15,P15&amp;"--"&amp;N15,N15&amp;"--"&amp;P15)</f>
        <v>--</v>
      </c>
      <c r="P16" s="31" t="str">
        <f>IF(P15="","", VLOOKUP(O16,$S$13:$T$123, 2, FALSE))</f>
        <v/>
      </c>
      <c r="Q16" s="77"/>
      <c r="R16" s="69" t="s">
        <v>58</v>
      </c>
      <c r="S16" s="69" t="s">
        <v>30</v>
      </c>
      <c r="T16" s="72">
        <v>2.79</v>
      </c>
      <c r="U16" s="44"/>
      <c r="V16" s="44"/>
    </row>
    <row r="17" spans="1:22" x14ac:dyDescent="0.2">
      <c r="A17" s="29"/>
      <c r="B17" s="17"/>
      <c r="C17" s="18" t="s">
        <v>1</v>
      </c>
      <c r="D17" s="17"/>
      <c r="E17" s="18" t="s">
        <v>1</v>
      </c>
      <c r="F17" s="17"/>
      <c r="G17" s="2" t="s">
        <v>1</v>
      </c>
      <c r="H17" s="17"/>
      <c r="I17" s="2" t="s">
        <v>1</v>
      </c>
      <c r="J17" s="17"/>
      <c r="K17" s="2" t="s">
        <v>1</v>
      </c>
      <c r="L17" s="17"/>
      <c r="M17" s="2" t="s">
        <v>1</v>
      </c>
      <c r="N17" s="17"/>
      <c r="O17" s="2" t="s">
        <v>1</v>
      </c>
      <c r="P17" s="17"/>
      <c r="Q17" s="76">
        <f>SUM(D18:P18)</f>
        <v>0</v>
      </c>
      <c r="R17" s="69" t="s">
        <v>59</v>
      </c>
      <c r="S17" s="69" t="s">
        <v>66</v>
      </c>
      <c r="T17" s="72">
        <v>3.3</v>
      </c>
    </row>
    <row r="18" spans="1:22" s="37" customFormat="1" ht="10.15" customHeight="1" x14ac:dyDescent="0.2">
      <c r="A18" s="30"/>
      <c r="B18" s="36"/>
      <c r="C18" s="65" t="str">
        <f>IF(B17&gt;D17,D17&amp;"--"&amp;B17,B17&amp;"--"&amp;D17)</f>
        <v>--</v>
      </c>
      <c r="D18" s="31" t="str">
        <f>IF(D17="","", VLOOKUP(C18,$S$13:$T$123, 2, FALSE))</f>
        <v/>
      </c>
      <c r="E18" s="65" t="str">
        <f>IF(D17&gt;F17,F17&amp;"--"&amp;D17,D17&amp;"--"&amp;F17)</f>
        <v>--</v>
      </c>
      <c r="F18" s="31" t="str">
        <f>IF(F17="","", VLOOKUP(E18,$S$13:$T$123, 2, FALSE))</f>
        <v/>
      </c>
      <c r="G18" s="32" t="str">
        <f>IF(F17&gt;H17,H17&amp;"--"&amp;F17,F17&amp;"--"&amp;H17)</f>
        <v>--</v>
      </c>
      <c r="H18" s="31" t="str">
        <f>IF(H17="","", VLOOKUP(G18,$S$13:$T$123, 2, FALSE))</f>
        <v/>
      </c>
      <c r="I18" s="32" t="str">
        <f>IF(H17&gt;J17,J17&amp;"--"&amp;H17,H17&amp;"--"&amp;J17)</f>
        <v>--</v>
      </c>
      <c r="J18" s="31" t="str">
        <f>IF(J17="","", VLOOKUP(I18,$S$13:$T$123, 2, FALSE))</f>
        <v/>
      </c>
      <c r="K18" s="32" t="str">
        <f>IF(J17&gt;L17,L17&amp;"--"&amp;J17,J17&amp;"--"&amp;L17)</f>
        <v>--</v>
      </c>
      <c r="L18" s="31" t="str">
        <f>IF(L17="","", VLOOKUP(K18,$S$13:$T$123, 2, FALSE))</f>
        <v/>
      </c>
      <c r="M18" s="32" t="str">
        <f>IF(L17&gt;N17,N17&amp;"--"&amp;L17,L17&amp;"--"&amp;N17)</f>
        <v>--</v>
      </c>
      <c r="N18" s="31" t="str">
        <f>IF(N17="","", VLOOKUP(M18,$S$13:$T$123, 2, FALSE))</f>
        <v/>
      </c>
      <c r="O18" s="32" t="str">
        <f>IF(N17&gt;P17,P17&amp;"--"&amp;N17,N17&amp;"--"&amp;P17)</f>
        <v>--</v>
      </c>
      <c r="P18" s="31" t="str">
        <f>IF(P17="","", VLOOKUP(O18,$S$13:$T$123, 2, FALSE))</f>
        <v/>
      </c>
      <c r="Q18" s="77"/>
      <c r="R18" s="69" t="s">
        <v>60</v>
      </c>
      <c r="S18" s="69" t="s">
        <v>67</v>
      </c>
      <c r="T18" s="72">
        <v>1.71</v>
      </c>
      <c r="U18" s="44"/>
      <c r="V18" s="44"/>
    </row>
    <row r="19" spans="1:22" x14ac:dyDescent="0.2">
      <c r="A19" s="29"/>
      <c r="B19" s="17"/>
      <c r="C19" s="18" t="s">
        <v>1</v>
      </c>
      <c r="D19" s="17"/>
      <c r="E19" s="18" t="s">
        <v>1</v>
      </c>
      <c r="F19" s="17"/>
      <c r="G19" s="2" t="s">
        <v>1</v>
      </c>
      <c r="H19" s="17"/>
      <c r="I19" s="2" t="s">
        <v>1</v>
      </c>
      <c r="J19" s="17"/>
      <c r="K19" s="2" t="s">
        <v>1</v>
      </c>
      <c r="L19" s="17"/>
      <c r="M19" s="2" t="s">
        <v>1</v>
      </c>
      <c r="N19" s="17"/>
      <c r="O19" s="2" t="s">
        <v>1</v>
      </c>
      <c r="P19" s="17"/>
      <c r="Q19" s="76">
        <f>SUM(D20:P20)</f>
        <v>0</v>
      </c>
      <c r="R19" s="69" t="s">
        <v>61</v>
      </c>
      <c r="S19" s="69" t="s">
        <v>68</v>
      </c>
      <c r="T19" s="72">
        <v>0.76</v>
      </c>
    </row>
    <row r="20" spans="1:22" s="37" customFormat="1" ht="10.15" customHeight="1" x14ac:dyDescent="0.2">
      <c r="A20" s="38"/>
      <c r="B20" s="36"/>
      <c r="C20" s="65" t="str">
        <f>IF(B19&gt;D19,D19&amp;"--"&amp;B19,B19&amp;"--"&amp;D19)</f>
        <v>--</v>
      </c>
      <c r="D20" s="31" t="str">
        <f>IF(D19="","", VLOOKUP(C20,$S$13:$T$123, 2, FALSE))</f>
        <v/>
      </c>
      <c r="E20" s="65" t="str">
        <f>IF(D19&gt;F19,F19&amp;"--"&amp;D19,D19&amp;"--"&amp;F19)</f>
        <v>--</v>
      </c>
      <c r="F20" s="31" t="str">
        <f>IF(F19="","", VLOOKUP(E20,$S$13:$T$123, 2, FALSE))</f>
        <v/>
      </c>
      <c r="G20" s="32" t="str">
        <f>IF(F19&gt;H19,H19&amp;"--"&amp;F19,F19&amp;"--"&amp;H19)</f>
        <v>--</v>
      </c>
      <c r="H20" s="31" t="str">
        <f>IF(H19="","", VLOOKUP(G20,$S$13:$T$123, 2, FALSE))</f>
        <v/>
      </c>
      <c r="I20" s="32" t="str">
        <f>IF(H19&gt;J19,J19&amp;"--"&amp;H19,H19&amp;"--"&amp;J19)</f>
        <v>--</v>
      </c>
      <c r="J20" s="31" t="str">
        <f>IF(J19="","", VLOOKUP(I20,$S$13:$T$123, 2, FALSE))</f>
        <v/>
      </c>
      <c r="K20" s="32" t="str">
        <f>IF(J19&gt;L19,L19&amp;"--"&amp;J19,J19&amp;"--"&amp;L19)</f>
        <v>--</v>
      </c>
      <c r="L20" s="31" t="str">
        <f>IF(L19="","", VLOOKUP(K20,$S$13:$T$123, 2, FALSE))</f>
        <v/>
      </c>
      <c r="M20" s="32" t="str">
        <f>IF(L19&gt;N19,N19&amp;"--"&amp;L19,L19&amp;"--"&amp;N19)</f>
        <v>--</v>
      </c>
      <c r="N20" s="31" t="str">
        <f>IF(N19="","", VLOOKUP(M20,$S$13:$T$123, 2, FALSE))</f>
        <v/>
      </c>
      <c r="O20" s="32" t="str">
        <f>IF(N19&gt;P19,P19&amp;"--"&amp;N19,N19&amp;"--"&amp;P19)</f>
        <v>--</v>
      </c>
      <c r="P20" s="31" t="str">
        <f>IF(P19="","", VLOOKUP(O20,$S$13:$T$123, 2, FALSE))</f>
        <v/>
      </c>
      <c r="Q20" s="77"/>
      <c r="R20" s="69" t="s">
        <v>38</v>
      </c>
      <c r="S20" s="69" t="s">
        <v>69</v>
      </c>
      <c r="T20" s="72">
        <v>1.79</v>
      </c>
      <c r="U20" s="44"/>
      <c r="V20" s="44"/>
    </row>
    <row r="21" spans="1:22" x14ac:dyDescent="0.2">
      <c r="A21" s="29"/>
      <c r="B21" s="17"/>
      <c r="C21" s="18" t="s">
        <v>1</v>
      </c>
      <c r="D21" s="17"/>
      <c r="E21" s="18" t="s">
        <v>1</v>
      </c>
      <c r="F21" s="17"/>
      <c r="G21" s="2" t="s">
        <v>1</v>
      </c>
      <c r="H21" s="17"/>
      <c r="I21" s="2" t="s">
        <v>1</v>
      </c>
      <c r="J21" s="17"/>
      <c r="K21" s="2" t="s">
        <v>1</v>
      </c>
      <c r="L21" s="17"/>
      <c r="M21" s="2" t="s">
        <v>1</v>
      </c>
      <c r="N21" s="17"/>
      <c r="O21" s="2" t="s">
        <v>1</v>
      </c>
      <c r="P21" s="17"/>
      <c r="Q21" s="76">
        <f>SUM(D22:P22)</f>
        <v>0</v>
      </c>
      <c r="R21" s="69" t="s">
        <v>62</v>
      </c>
      <c r="S21" s="69" t="s">
        <v>70</v>
      </c>
      <c r="T21" s="72">
        <v>2.13</v>
      </c>
    </row>
    <row r="22" spans="1:22" s="37" customFormat="1" ht="10.15" customHeight="1" x14ac:dyDescent="0.2">
      <c r="A22" s="38"/>
      <c r="B22" s="36"/>
      <c r="C22" s="65" t="str">
        <f>IF(B21&gt;D21,D21&amp;"--"&amp;B21,B21&amp;"--"&amp;D21)</f>
        <v>--</v>
      </c>
      <c r="D22" s="31" t="str">
        <f>IF(D21="","", VLOOKUP(C22,$S$13:$T$123, 2, FALSE))</f>
        <v/>
      </c>
      <c r="E22" s="65" t="str">
        <f>IF(D21&gt;F21,F21&amp;"--"&amp;D21,D21&amp;"--"&amp;F21)</f>
        <v>--</v>
      </c>
      <c r="F22" s="31" t="str">
        <f>IF(F21="","", VLOOKUP(E22,$S$13:$T$123, 2, FALSE))</f>
        <v/>
      </c>
      <c r="G22" s="32" t="str">
        <f>IF(F21&gt;H21,H21&amp;"--"&amp;F21,F21&amp;"--"&amp;H21)</f>
        <v>--</v>
      </c>
      <c r="H22" s="31" t="str">
        <f>IF(H21="","", VLOOKUP(G22,$S$13:$T$123, 2, FALSE))</f>
        <v/>
      </c>
      <c r="I22" s="32" t="str">
        <f>IF(H21&gt;J21,J21&amp;"--"&amp;H21,H21&amp;"--"&amp;J21)</f>
        <v>--</v>
      </c>
      <c r="J22" s="31" t="str">
        <f>IF(J21="","", VLOOKUP(I22,$S$13:$T$123, 2, FALSE))</f>
        <v/>
      </c>
      <c r="K22" s="32" t="str">
        <f>IF(J21&gt;L21,L21&amp;"--"&amp;J21,J21&amp;"--"&amp;L21)</f>
        <v>--</v>
      </c>
      <c r="L22" s="31" t="str">
        <f>IF(L21="","", VLOOKUP(K22,$S$13:$T$123, 2, FALSE))</f>
        <v/>
      </c>
      <c r="M22" s="32" t="str">
        <f>IF(L21&gt;N21,N21&amp;"--"&amp;L21,L21&amp;"--"&amp;N21)</f>
        <v>--</v>
      </c>
      <c r="N22" s="31" t="str">
        <f>IF(N21="","", VLOOKUP(M22,$S$13:$T$123, 2, FALSE))</f>
        <v/>
      </c>
      <c r="O22" s="32" t="str">
        <f>IF(N21&gt;P21,P21&amp;"--"&amp;N21,N21&amp;"--"&amp;P21)</f>
        <v>--</v>
      </c>
      <c r="P22" s="31" t="str">
        <f>IF(P21="","", VLOOKUP(O22,$S$13:$T$123, 2, FALSE))</f>
        <v/>
      </c>
      <c r="Q22" s="77"/>
      <c r="R22" s="69" t="s">
        <v>63</v>
      </c>
      <c r="S22" s="69" t="s">
        <v>71</v>
      </c>
      <c r="T22" s="72">
        <v>1.35</v>
      </c>
      <c r="U22" s="44"/>
      <c r="V22" s="44"/>
    </row>
    <row r="23" spans="1:22" x14ac:dyDescent="0.2">
      <c r="A23" s="29"/>
      <c r="B23" s="17"/>
      <c r="C23" s="18" t="s">
        <v>1</v>
      </c>
      <c r="D23" s="17"/>
      <c r="E23" s="18" t="s">
        <v>1</v>
      </c>
      <c r="F23" s="17"/>
      <c r="G23" s="2" t="s">
        <v>1</v>
      </c>
      <c r="H23" s="17"/>
      <c r="I23" s="2" t="s">
        <v>1</v>
      </c>
      <c r="J23" s="17"/>
      <c r="K23" s="2" t="s">
        <v>1</v>
      </c>
      <c r="L23" s="17"/>
      <c r="M23" s="2" t="s">
        <v>1</v>
      </c>
      <c r="N23" s="17"/>
      <c r="O23" s="2" t="s">
        <v>1</v>
      </c>
      <c r="P23" s="17"/>
      <c r="Q23" s="76">
        <f>SUM(D24:P24)</f>
        <v>0</v>
      </c>
      <c r="R23" s="68" t="s">
        <v>28</v>
      </c>
      <c r="S23" s="68" t="s">
        <v>72</v>
      </c>
      <c r="T23" s="72">
        <v>2.2000000000000002</v>
      </c>
    </row>
    <row r="24" spans="1:22" s="37" customFormat="1" ht="10.15" customHeight="1" x14ac:dyDescent="0.2">
      <c r="A24" s="38"/>
      <c r="B24" s="36"/>
      <c r="C24" s="65" t="str">
        <f>IF(B23&gt;D23,D23&amp;"--"&amp;B23,B23&amp;"--"&amp;D23)</f>
        <v>--</v>
      </c>
      <c r="D24" s="31" t="str">
        <f>IF(D23="","", VLOOKUP(C24,$S$13:$T$123, 2, FALSE))</f>
        <v/>
      </c>
      <c r="E24" s="65" t="str">
        <f>IF(D23&gt;F23,F23&amp;"--"&amp;D23,D23&amp;"--"&amp;F23)</f>
        <v>--</v>
      </c>
      <c r="F24" s="31" t="str">
        <f>IF(F23="","", VLOOKUP(E24,$S$13:$T$123, 2, FALSE))</f>
        <v/>
      </c>
      <c r="G24" s="32" t="str">
        <f>IF(F23&gt;H23,H23&amp;"--"&amp;F23,F23&amp;"--"&amp;H23)</f>
        <v>--</v>
      </c>
      <c r="H24" s="31" t="str">
        <f>IF(H23="","", VLOOKUP(G24,$S$13:$T$123, 2, FALSE))</f>
        <v/>
      </c>
      <c r="I24" s="32" t="str">
        <f>IF(H23&gt;J23,J23&amp;"--"&amp;H23,H23&amp;"--"&amp;J23)</f>
        <v>--</v>
      </c>
      <c r="J24" s="31" t="str">
        <f>IF(J23="","", VLOOKUP(I24,$S$13:$T$123, 2, FALSE))</f>
        <v/>
      </c>
      <c r="K24" s="32" t="str">
        <f>IF(J23&gt;L23,L23&amp;"--"&amp;J23,J23&amp;"--"&amp;L23)</f>
        <v>--</v>
      </c>
      <c r="L24" s="31" t="str">
        <f>IF(L23="","", VLOOKUP(K24,$S$13:$T$123, 2, FALSE))</f>
        <v/>
      </c>
      <c r="M24" s="32" t="str">
        <f>IF(L23&gt;N23,N23&amp;"--"&amp;L23,L23&amp;"--"&amp;N23)</f>
        <v>--</v>
      </c>
      <c r="N24" s="31" t="str">
        <f>IF(N23="","", VLOOKUP(M24,$S$13:$T$123, 2, FALSE))</f>
        <v/>
      </c>
      <c r="O24" s="32" t="str">
        <f>IF(N23&gt;P23,P23&amp;"--"&amp;N23,N23&amp;"--"&amp;P23)</f>
        <v>--</v>
      </c>
      <c r="P24" s="31" t="str">
        <f>IF(P23="","", VLOOKUP(O24,$S$13:$T$123, 2, FALSE))</f>
        <v/>
      </c>
      <c r="Q24" s="77"/>
      <c r="R24" s="66" t="s">
        <v>165</v>
      </c>
      <c r="S24" s="66" t="s">
        <v>167</v>
      </c>
      <c r="T24" s="71">
        <v>4.1500000000000004</v>
      </c>
      <c r="U24" s="44"/>
      <c r="V24" s="44"/>
    </row>
    <row r="25" spans="1:22" x14ac:dyDescent="0.2">
      <c r="A25" s="29"/>
      <c r="B25" s="17"/>
      <c r="C25" s="18" t="s">
        <v>1</v>
      </c>
      <c r="D25" s="17"/>
      <c r="E25" s="18" t="s">
        <v>1</v>
      </c>
      <c r="F25" s="17"/>
      <c r="G25" s="2" t="s">
        <v>1</v>
      </c>
      <c r="H25" s="17"/>
      <c r="I25" s="2" t="s">
        <v>1</v>
      </c>
      <c r="J25" s="17"/>
      <c r="K25" s="2" t="s">
        <v>1</v>
      </c>
      <c r="L25" s="17"/>
      <c r="M25" s="2" t="s">
        <v>1</v>
      </c>
      <c r="N25" s="17"/>
      <c r="O25" s="2" t="s">
        <v>1</v>
      </c>
      <c r="P25" s="17"/>
      <c r="Q25" s="76">
        <f>SUM(D26:P26)</f>
        <v>0</v>
      </c>
      <c r="R25" s="69" t="s">
        <v>57</v>
      </c>
      <c r="S25" s="69" t="s">
        <v>73</v>
      </c>
      <c r="T25" s="72">
        <v>3.55</v>
      </c>
    </row>
    <row r="26" spans="1:22" s="37" customFormat="1" ht="10.15" customHeight="1" x14ac:dyDescent="0.2">
      <c r="A26" s="38"/>
      <c r="B26" s="36"/>
      <c r="C26" s="65" t="str">
        <f>IF(B25&gt;D25,D25&amp;"--"&amp;B25,B25&amp;"--"&amp;D25)</f>
        <v>--</v>
      </c>
      <c r="D26" s="31" t="str">
        <f>IF(D25="","", VLOOKUP(C26,$S$13:$T$123, 2, FALSE))</f>
        <v/>
      </c>
      <c r="E26" s="65" t="str">
        <f>IF(D25&gt;F25,F25&amp;"--"&amp;D25,D25&amp;"--"&amp;F25)</f>
        <v>--</v>
      </c>
      <c r="F26" s="31" t="str">
        <f>IF(F25="","", VLOOKUP(E26,$S$13:$T$123, 2, FALSE))</f>
        <v/>
      </c>
      <c r="G26" s="32" t="str">
        <f>IF(F25&gt;H25,H25&amp;"--"&amp;F25,F25&amp;"--"&amp;H25)</f>
        <v>--</v>
      </c>
      <c r="H26" s="31" t="str">
        <f>IF(H25="","", VLOOKUP(G26,$S$13:$T$123, 2, FALSE))</f>
        <v/>
      </c>
      <c r="I26" s="32" t="str">
        <f>IF(H25&gt;J25,J25&amp;"--"&amp;H25,H25&amp;"--"&amp;J25)</f>
        <v>--</v>
      </c>
      <c r="J26" s="31" t="str">
        <f>IF(J25="","", VLOOKUP(I26,$S$13:$T$123, 2, FALSE))</f>
        <v/>
      </c>
      <c r="K26" s="32" t="str">
        <f>IF(J25&gt;L25,L25&amp;"--"&amp;J25,J25&amp;"--"&amp;L25)</f>
        <v>--</v>
      </c>
      <c r="L26" s="31" t="str">
        <f>IF(L25="","", VLOOKUP(K26,$S$13:$T$123, 2, FALSE))</f>
        <v/>
      </c>
      <c r="M26" s="32" t="str">
        <f>IF(L25&gt;N25,N25&amp;"--"&amp;L25,L25&amp;"--"&amp;N25)</f>
        <v>--</v>
      </c>
      <c r="N26" s="31" t="str">
        <f>IF(N25="","", VLOOKUP(M26,$S$13:$T$123, 2, FALSE))</f>
        <v/>
      </c>
      <c r="O26" s="32" t="str">
        <f>IF(N25&gt;P25,P25&amp;"--"&amp;N25,N25&amp;"--"&amp;P25)</f>
        <v>--</v>
      </c>
      <c r="P26" s="31" t="str">
        <f>IF(P25="","", VLOOKUP(O26,$S$13:$T$123, 2, FALSE))</f>
        <v/>
      </c>
      <c r="Q26" s="77"/>
      <c r="R26" s="69" t="s">
        <v>58</v>
      </c>
      <c r="S26" s="69" t="s">
        <v>74</v>
      </c>
      <c r="T26" s="72">
        <v>5</v>
      </c>
      <c r="U26" s="44"/>
      <c r="V26" s="44"/>
    </row>
    <row r="27" spans="1:22" x14ac:dyDescent="0.2">
      <c r="A27" s="29"/>
      <c r="B27" s="17"/>
      <c r="C27" s="18" t="s">
        <v>1</v>
      </c>
      <c r="D27" s="17"/>
      <c r="E27" s="18" t="s">
        <v>1</v>
      </c>
      <c r="F27" s="17"/>
      <c r="G27" s="2" t="s">
        <v>1</v>
      </c>
      <c r="H27" s="17"/>
      <c r="I27" s="2" t="s">
        <v>1</v>
      </c>
      <c r="J27" s="17"/>
      <c r="K27" s="2" t="s">
        <v>1</v>
      </c>
      <c r="L27" s="17"/>
      <c r="M27" s="2" t="s">
        <v>1</v>
      </c>
      <c r="N27" s="17"/>
      <c r="O27" s="2" t="s">
        <v>1</v>
      </c>
      <c r="P27" s="17"/>
      <c r="Q27" s="76">
        <f>SUM(D28:P28)</f>
        <v>0</v>
      </c>
      <c r="R27" s="69" t="s">
        <v>59</v>
      </c>
      <c r="S27" s="69" t="s">
        <v>75</v>
      </c>
      <c r="T27" s="72">
        <v>5.13</v>
      </c>
    </row>
    <row r="28" spans="1:22" s="37" customFormat="1" ht="10.15" customHeight="1" x14ac:dyDescent="0.2">
      <c r="A28" s="38"/>
      <c r="B28" s="36"/>
      <c r="C28" s="65" t="str">
        <f>IF(B27&gt;D27,D27&amp;"--"&amp;B27,B27&amp;"--"&amp;D27)</f>
        <v>--</v>
      </c>
      <c r="D28" s="31" t="str">
        <f>IF(D27="","", VLOOKUP(C28,$S$13:$T$123, 2, FALSE))</f>
        <v/>
      </c>
      <c r="E28" s="65" t="str">
        <f>IF(D27&gt;F27,F27&amp;"--"&amp;D27,D27&amp;"--"&amp;F27)</f>
        <v>--</v>
      </c>
      <c r="F28" s="31" t="str">
        <f>IF(F27="","", VLOOKUP(E28,$S$13:$T$123, 2, FALSE))</f>
        <v/>
      </c>
      <c r="G28" s="32" t="str">
        <f>IF(F27&gt;H27,H27&amp;"--"&amp;F27,F27&amp;"--"&amp;H27)</f>
        <v>--</v>
      </c>
      <c r="H28" s="31" t="str">
        <f>IF(H27="","", VLOOKUP(G28,$S$13:$T$123, 2, FALSE))</f>
        <v/>
      </c>
      <c r="I28" s="32" t="str">
        <f>IF(H27&gt;J27,J27&amp;"--"&amp;H27,H27&amp;"--"&amp;J27)</f>
        <v>--</v>
      </c>
      <c r="J28" s="31" t="str">
        <f>IF(J27="","", VLOOKUP(I28,$S$13:$T$123, 2, FALSE))</f>
        <v/>
      </c>
      <c r="K28" s="32" t="str">
        <f>IF(J27&gt;L27,L27&amp;"--"&amp;J27,J27&amp;"--"&amp;L27)</f>
        <v>--</v>
      </c>
      <c r="L28" s="31" t="str">
        <f>IF(L27="","", VLOOKUP(K28,$S$13:$T$123, 2, FALSE))</f>
        <v/>
      </c>
      <c r="M28" s="32" t="str">
        <f>IF(L27&gt;N27,N27&amp;"--"&amp;L27,L27&amp;"--"&amp;N27)</f>
        <v>--</v>
      </c>
      <c r="N28" s="31" t="str">
        <f>IF(N27="","", VLOOKUP(M28,$S$13:$T$123, 2, FALSE))</f>
        <v/>
      </c>
      <c r="O28" s="32" t="str">
        <f>IF(N27&gt;P27,P27&amp;"--"&amp;N27,N27&amp;"--"&amp;P27)</f>
        <v>--</v>
      </c>
      <c r="P28" s="31" t="str">
        <f>IF(P27="","", VLOOKUP(O28,$S$13:$T$123, 2, FALSE))</f>
        <v/>
      </c>
      <c r="Q28" s="77"/>
      <c r="R28" s="69" t="s">
        <v>60</v>
      </c>
      <c r="S28" s="69" t="s">
        <v>76</v>
      </c>
      <c r="T28" s="72">
        <v>1.53</v>
      </c>
      <c r="U28" s="44"/>
      <c r="V28" s="44"/>
    </row>
    <row r="29" spans="1:22" x14ac:dyDescent="0.2">
      <c r="A29" s="29"/>
      <c r="B29" s="17"/>
      <c r="C29" s="18" t="s">
        <v>1</v>
      </c>
      <c r="D29" s="17"/>
      <c r="E29" s="18" t="s">
        <v>1</v>
      </c>
      <c r="F29" s="17"/>
      <c r="G29" s="2" t="s">
        <v>1</v>
      </c>
      <c r="H29" s="17"/>
      <c r="I29" s="2" t="s">
        <v>1</v>
      </c>
      <c r="J29" s="17"/>
      <c r="K29" s="2" t="s">
        <v>1</v>
      </c>
      <c r="L29" s="17"/>
      <c r="M29" s="2" t="s">
        <v>1</v>
      </c>
      <c r="N29" s="17"/>
      <c r="O29" s="2" t="s">
        <v>1</v>
      </c>
      <c r="P29" s="17"/>
      <c r="Q29" s="76">
        <f>SUM(D30:P30)</f>
        <v>0</v>
      </c>
      <c r="R29" s="69" t="s">
        <v>61</v>
      </c>
      <c r="S29" s="69" t="s">
        <v>77</v>
      </c>
      <c r="T29" s="72">
        <v>2.9</v>
      </c>
    </row>
    <row r="30" spans="1:22" s="37" customFormat="1" ht="10.15" customHeight="1" x14ac:dyDescent="0.2">
      <c r="A30" s="38"/>
      <c r="B30" s="36"/>
      <c r="C30" s="65" t="str">
        <f>IF(B29&gt;D29,D29&amp;"--"&amp;B29,B29&amp;"--"&amp;D29)</f>
        <v>--</v>
      </c>
      <c r="D30" s="31" t="str">
        <f>IF(D29="","", VLOOKUP(C30,$S$13:$T$123, 2, FALSE))</f>
        <v/>
      </c>
      <c r="E30" s="65" t="str">
        <f>IF(D29&gt;F29,F29&amp;"--"&amp;D29,D29&amp;"--"&amp;F29)</f>
        <v>--</v>
      </c>
      <c r="F30" s="31" t="str">
        <f>IF(F29="","", VLOOKUP(E30,$S$13:$T$123, 2, FALSE))</f>
        <v/>
      </c>
      <c r="G30" s="32" t="str">
        <f>IF(F29&gt;H29,H29&amp;"--"&amp;F29,F29&amp;"--"&amp;H29)</f>
        <v>--</v>
      </c>
      <c r="H30" s="31" t="str">
        <f>IF(H29="","", VLOOKUP(G30,$S$13:$T$123, 2, FALSE))</f>
        <v/>
      </c>
      <c r="I30" s="32" t="str">
        <f>IF(H29&gt;J29,J29&amp;"--"&amp;H29,H29&amp;"--"&amp;J29)</f>
        <v>--</v>
      </c>
      <c r="J30" s="31" t="str">
        <f>IF(J29="","", VLOOKUP(I30,$S$13:$T$123, 2, FALSE))</f>
        <v/>
      </c>
      <c r="K30" s="32" t="str">
        <f>IF(J29&gt;L29,L29&amp;"--"&amp;J29,J29&amp;"--"&amp;L29)</f>
        <v>--</v>
      </c>
      <c r="L30" s="31" t="str">
        <f>IF(L29="","", VLOOKUP(K30,$S$13:$T$123, 2, FALSE))</f>
        <v/>
      </c>
      <c r="M30" s="32" t="str">
        <f>IF(L29&gt;N29,N29&amp;"--"&amp;L29,L29&amp;"--"&amp;N29)</f>
        <v>--</v>
      </c>
      <c r="N30" s="31" t="str">
        <f>IF(N29="","", VLOOKUP(M30,$S$13:$T$123, 2, FALSE))</f>
        <v/>
      </c>
      <c r="O30" s="32" t="str">
        <f>IF(N29&gt;P29,P29&amp;"--"&amp;N29,N29&amp;"--"&amp;P29)</f>
        <v>--</v>
      </c>
      <c r="P30" s="31" t="str">
        <f>IF(P29="","", VLOOKUP(O30,$S$13:$T$123, 2, FALSE))</f>
        <v/>
      </c>
      <c r="Q30" s="77"/>
      <c r="R30" s="69" t="s">
        <v>38</v>
      </c>
      <c r="S30" s="69" t="s">
        <v>78</v>
      </c>
      <c r="T30" s="72">
        <v>0.41</v>
      </c>
      <c r="U30" s="44"/>
      <c r="V30" s="44"/>
    </row>
    <row r="31" spans="1:22" x14ac:dyDescent="0.2">
      <c r="A31" s="29"/>
      <c r="B31" s="17"/>
      <c r="C31" s="18" t="s">
        <v>1</v>
      </c>
      <c r="D31" s="17"/>
      <c r="E31" s="18" t="s">
        <v>1</v>
      </c>
      <c r="F31" s="17"/>
      <c r="G31" s="2" t="s">
        <v>1</v>
      </c>
      <c r="H31" s="17"/>
      <c r="I31" s="2" t="s">
        <v>1</v>
      </c>
      <c r="J31" s="17"/>
      <c r="K31" s="2" t="s">
        <v>1</v>
      </c>
      <c r="L31" s="17"/>
      <c r="M31" s="2" t="s">
        <v>1</v>
      </c>
      <c r="N31" s="17"/>
      <c r="O31" s="2" t="s">
        <v>1</v>
      </c>
      <c r="P31" s="17"/>
      <c r="Q31" s="76">
        <f>SUM(D32:P32)</f>
        <v>0</v>
      </c>
      <c r="R31" s="69" t="s">
        <v>62</v>
      </c>
      <c r="S31" s="69" t="s">
        <v>79</v>
      </c>
      <c r="T31" s="72">
        <v>2.36</v>
      </c>
    </row>
    <row r="32" spans="1:22" s="37" customFormat="1" ht="10.15" customHeight="1" x14ac:dyDescent="0.2">
      <c r="A32" s="38"/>
      <c r="B32" s="36"/>
      <c r="C32" s="65" t="str">
        <f>IF(B31&gt;D31,D31&amp;"--"&amp;B31,B31&amp;"--"&amp;D31)</f>
        <v>--</v>
      </c>
      <c r="D32" s="31" t="str">
        <f>IF(D31="","", VLOOKUP(C32,$S$13:$T$123, 2, FALSE))</f>
        <v/>
      </c>
      <c r="E32" s="65" t="str">
        <f>IF(D31&gt;F31,F31&amp;"--"&amp;D31,D31&amp;"--"&amp;F31)</f>
        <v>--</v>
      </c>
      <c r="F32" s="31" t="str">
        <f>IF(F31="","", VLOOKUP(E32,$S$13:$T$123, 2, FALSE))</f>
        <v/>
      </c>
      <c r="G32" s="32" t="str">
        <f>IF(F31&gt;H31,H31&amp;"--"&amp;F31,F31&amp;"--"&amp;H31)</f>
        <v>--</v>
      </c>
      <c r="H32" s="31" t="str">
        <f>IF(H31="","", VLOOKUP(G32,$S$13:$T$123, 2, FALSE))</f>
        <v/>
      </c>
      <c r="I32" s="32" t="str">
        <f>IF(H31&gt;J31,J31&amp;"--"&amp;H31,H31&amp;"--"&amp;J31)</f>
        <v>--</v>
      </c>
      <c r="J32" s="31" t="str">
        <f>IF(J31="","", VLOOKUP(I32,$S$13:$T$123, 2, FALSE))</f>
        <v/>
      </c>
      <c r="K32" s="32" t="str">
        <f>IF(J31&gt;L31,L31&amp;"--"&amp;J31,J31&amp;"--"&amp;L31)</f>
        <v>--</v>
      </c>
      <c r="L32" s="31" t="str">
        <f>IF(L31="","", VLOOKUP(K32,$S$13:$T$123, 2, FALSE))</f>
        <v/>
      </c>
      <c r="M32" s="32" t="str">
        <f>IF(L31&gt;N31,N31&amp;"--"&amp;L31,L31&amp;"--"&amp;N31)</f>
        <v>--</v>
      </c>
      <c r="N32" s="31" t="str">
        <f>IF(N31="","", VLOOKUP(M32,$S$13:$T$123, 2, FALSE))</f>
        <v/>
      </c>
      <c r="O32" s="32" t="str">
        <f>IF(N31&gt;P31,P31&amp;"--"&amp;N31,N31&amp;"--"&amp;P31)</f>
        <v>--</v>
      </c>
      <c r="P32" s="31" t="str">
        <f>IF(P31="","", VLOOKUP(O32,$S$13:$T$123, 2, FALSE))</f>
        <v/>
      </c>
      <c r="Q32" s="77"/>
      <c r="R32" s="69" t="s">
        <v>63</v>
      </c>
      <c r="S32" s="69" t="s">
        <v>80</v>
      </c>
      <c r="T32" s="72">
        <v>3.29</v>
      </c>
      <c r="U32" s="44"/>
      <c r="V32" s="44"/>
    </row>
    <row r="33" spans="1:22" x14ac:dyDescent="0.2">
      <c r="A33" s="29"/>
      <c r="B33" s="17"/>
      <c r="C33" s="18" t="s">
        <v>1</v>
      </c>
      <c r="D33" s="17"/>
      <c r="E33" s="18" t="s">
        <v>1</v>
      </c>
      <c r="F33" s="17"/>
      <c r="G33" s="2" t="s">
        <v>1</v>
      </c>
      <c r="H33" s="17"/>
      <c r="I33" s="2" t="s">
        <v>1</v>
      </c>
      <c r="J33" s="17"/>
      <c r="K33" s="2" t="s">
        <v>1</v>
      </c>
      <c r="L33" s="17"/>
      <c r="M33" s="2" t="s">
        <v>1</v>
      </c>
      <c r="N33" s="17"/>
      <c r="O33" s="2" t="s">
        <v>1</v>
      </c>
      <c r="P33" s="17"/>
      <c r="Q33" s="76">
        <f>SUM(D34:P34)</f>
        <v>0</v>
      </c>
      <c r="R33" s="67" t="s">
        <v>28</v>
      </c>
      <c r="S33" s="67" t="s">
        <v>155</v>
      </c>
      <c r="T33" s="71">
        <v>1.52</v>
      </c>
    </row>
    <row r="34" spans="1:22" s="37" customFormat="1" ht="10.15" customHeight="1" x14ac:dyDescent="0.2">
      <c r="A34" s="38"/>
      <c r="B34" s="36"/>
      <c r="C34" s="65" t="str">
        <f>IF(B33&gt;D33,D33&amp;"--"&amp;B33,B33&amp;"--"&amp;D33)</f>
        <v>--</v>
      </c>
      <c r="D34" s="31" t="str">
        <f>IF(D33="","", VLOOKUP(C34,$S$13:$T$123, 2, FALSE))</f>
        <v/>
      </c>
      <c r="E34" s="65" t="str">
        <f>IF(D33&gt;F33,F33&amp;"--"&amp;D33,D33&amp;"--"&amp;F33)</f>
        <v>--</v>
      </c>
      <c r="F34" s="31" t="str">
        <f>IF(F33="","", VLOOKUP(E34,$S$13:$T$123, 2, FALSE))</f>
        <v/>
      </c>
      <c r="G34" s="32" t="str">
        <f>IF(F33&gt;H33,H33&amp;"--"&amp;F33,F33&amp;"--"&amp;H33)</f>
        <v>--</v>
      </c>
      <c r="H34" s="31" t="str">
        <f>IF(H33="","", VLOOKUP(G34,$S$13:$T$123, 2, FALSE))</f>
        <v/>
      </c>
      <c r="I34" s="32" t="str">
        <f>IF(H33&gt;J33,J33&amp;"--"&amp;H33,H33&amp;"--"&amp;J33)</f>
        <v>--</v>
      </c>
      <c r="J34" s="31" t="str">
        <f>IF(J33="","", VLOOKUP(I34,$S$13:$T$123, 2, FALSE))</f>
        <v/>
      </c>
      <c r="K34" s="32" t="str">
        <f>IF(J33&gt;L33,L33&amp;"--"&amp;J33,J33&amp;"--"&amp;L33)</f>
        <v>--</v>
      </c>
      <c r="L34" s="31" t="str">
        <f>IF(L33="","", VLOOKUP(K34,$S$13:$T$123, 2, FALSE))</f>
        <v/>
      </c>
      <c r="M34" s="32" t="str">
        <f>IF(L33&gt;N33,N33&amp;"--"&amp;L33,L33&amp;"--"&amp;N33)</f>
        <v>--</v>
      </c>
      <c r="N34" s="31" t="str">
        <f>IF(N33="","", VLOOKUP(M34,$S$13:$T$123, 2, FALSE))</f>
        <v/>
      </c>
      <c r="O34" s="32" t="str">
        <f>IF(N33&gt;P33,P33&amp;"--"&amp;N33,N33&amp;"--"&amp;P33)</f>
        <v>--</v>
      </c>
      <c r="P34" s="31" t="str">
        <f>IF(P33="","", VLOOKUP(O34,$S$13:$T$123, 2, FALSE))</f>
        <v/>
      </c>
      <c r="Q34" s="77"/>
      <c r="R34" s="66" t="s">
        <v>51</v>
      </c>
      <c r="S34" s="66" t="s">
        <v>176</v>
      </c>
      <c r="T34" s="71">
        <v>3.86</v>
      </c>
      <c r="U34" s="44"/>
      <c r="V34" s="44"/>
    </row>
    <row r="35" spans="1:22" x14ac:dyDescent="0.2">
      <c r="A35" s="29"/>
      <c r="B35" s="17"/>
      <c r="C35" s="18" t="s">
        <v>1</v>
      </c>
      <c r="D35" s="17"/>
      <c r="E35" s="18" t="s">
        <v>1</v>
      </c>
      <c r="F35" s="17"/>
      <c r="G35" s="2" t="s">
        <v>1</v>
      </c>
      <c r="H35" s="17"/>
      <c r="I35" s="2" t="s">
        <v>1</v>
      </c>
      <c r="J35" s="17"/>
      <c r="K35" s="2" t="s">
        <v>1</v>
      </c>
      <c r="L35" s="17"/>
      <c r="M35" s="2" t="s">
        <v>1</v>
      </c>
      <c r="N35" s="17"/>
      <c r="O35" s="2" t="s">
        <v>1</v>
      </c>
      <c r="P35" s="17"/>
      <c r="Q35" s="76">
        <f>SUM(D36:P36)</f>
        <v>0</v>
      </c>
      <c r="R35" s="66" t="s">
        <v>57</v>
      </c>
      <c r="S35" s="66" t="s">
        <v>156</v>
      </c>
      <c r="T35" s="71">
        <v>2.2599999999999998</v>
      </c>
    </row>
    <row r="36" spans="1:22" s="37" customFormat="1" ht="10.15" customHeight="1" x14ac:dyDescent="0.2">
      <c r="A36" s="38"/>
      <c r="B36" s="36"/>
      <c r="C36" s="65" t="str">
        <f>IF(B35&gt;D35,D35&amp;"--"&amp;B35,B35&amp;"--"&amp;D35)</f>
        <v>--</v>
      </c>
      <c r="D36" s="31" t="str">
        <f>IF(D35="","", VLOOKUP(C36,$S$13:$T$123, 2, FALSE))</f>
        <v/>
      </c>
      <c r="E36" s="65" t="str">
        <f>IF(D35&gt;F35,F35&amp;"--"&amp;D35,D35&amp;"--"&amp;F35)</f>
        <v>--</v>
      </c>
      <c r="F36" s="31" t="str">
        <f>IF(F35="","", VLOOKUP(E36,$S$13:$T$123, 2, FALSE))</f>
        <v/>
      </c>
      <c r="G36" s="32" t="str">
        <f>IF(F35&gt;H35,H35&amp;"--"&amp;F35,F35&amp;"--"&amp;H35)</f>
        <v>--</v>
      </c>
      <c r="H36" s="31" t="str">
        <f>IF(H35="","", VLOOKUP(G36,$S$13:$T$123, 2, FALSE))</f>
        <v/>
      </c>
      <c r="I36" s="32" t="str">
        <f>IF(H35&gt;J35,J35&amp;"--"&amp;H35,H35&amp;"--"&amp;J35)</f>
        <v>--</v>
      </c>
      <c r="J36" s="31" t="str">
        <f>IF(J35="","", VLOOKUP(I36,$S$13:$T$123, 2, FALSE))</f>
        <v/>
      </c>
      <c r="K36" s="32" t="str">
        <f>IF(J35&gt;L35,L35&amp;"--"&amp;J35,J35&amp;"--"&amp;L35)</f>
        <v>--</v>
      </c>
      <c r="L36" s="31" t="str">
        <f>IF(L35="","", VLOOKUP(K36,$S$13:$T$123, 2, FALSE))</f>
        <v/>
      </c>
      <c r="M36" s="32" t="str">
        <f>IF(L35&gt;N35,N35&amp;"--"&amp;L35,L35&amp;"--"&amp;N35)</f>
        <v>--</v>
      </c>
      <c r="N36" s="31" t="str">
        <f>IF(N35="","", VLOOKUP(M36,$S$13:$T$123, 2, FALSE))</f>
        <v/>
      </c>
      <c r="O36" s="32" t="str">
        <f>IF(N35&gt;P35,P35&amp;"--"&amp;N35,N35&amp;"--"&amp;P35)</f>
        <v>--</v>
      </c>
      <c r="P36" s="31" t="str">
        <f>IF(P35="","", VLOOKUP(O36,$S$13:$T$123, 2, FALSE))</f>
        <v/>
      </c>
      <c r="Q36" s="77"/>
      <c r="R36" s="66" t="s">
        <v>58</v>
      </c>
      <c r="S36" s="66" t="s">
        <v>157</v>
      </c>
      <c r="T36" s="71">
        <v>1.33</v>
      </c>
      <c r="U36" s="44"/>
      <c r="V36" s="44"/>
    </row>
    <row r="37" spans="1:22" x14ac:dyDescent="0.2">
      <c r="A37" s="29"/>
      <c r="B37" s="17"/>
      <c r="C37" s="18" t="s">
        <v>1</v>
      </c>
      <c r="D37" s="17"/>
      <c r="E37" s="18" t="s">
        <v>1</v>
      </c>
      <c r="F37" s="17"/>
      <c r="G37" s="2" t="s">
        <v>1</v>
      </c>
      <c r="H37" s="17"/>
      <c r="I37" s="2" t="s">
        <v>1</v>
      </c>
      <c r="J37" s="17"/>
      <c r="K37" s="2" t="s">
        <v>1</v>
      </c>
      <c r="L37" s="17"/>
      <c r="M37" s="2" t="s">
        <v>1</v>
      </c>
      <c r="N37" s="17"/>
      <c r="O37" s="2" t="s">
        <v>1</v>
      </c>
      <c r="P37" s="17"/>
      <c r="Q37" s="76">
        <f>SUM(D38:P38)</f>
        <v>0</v>
      </c>
      <c r="R37" s="66" t="s">
        <v>59</v>
      </c>
      <c r="S37" s="66" t="s">
        <v>158</v>
      </c>
      <c r="T37" s="71">
        <v>2.98</v>
      </c>
    </row>
    <row r="38" spans="1:22" s="37" customFormat="1" ht="10.15" customHeight="1" x14ac:dyDescent="0.2">
      <c r="A38" s="38"/>
      <c r="B38" s="36"/>
      <c r="C38" s="65" t="str">
        <f>IF(B37&gt;D37,D37&amp;"--"&amp;B37,B37&amp;"--"&amp;D37)</f>
        <v>--</v>
      </c>
      <c r="D38" s="31" t="str">
        <f>IF(D37="","", VLOOKUP(C38,$S$13:$T$123, 2, FALSE))</f>
        <v/>
      </c>
      <c r="E38" s="65" t="str">
        <f>IF(D37&gt;F37,F37&amp;"--"&amp;D37,D37&amp;"--"&amp;F37)</f>
        <v>--</v>
      </c>
      <c r="F38" s="31" t="str">
        <f>IF(F37="","", VLOOKUP(E38,$S$13:$T$123, 2, FALSE))</f>
        <v/>
      </c>
      <c r="G38" s="32" t="str">
        <f>IF(F37&gt;H37,H37&amp;"--"&amp;F37,F37&amp;"--"&amp;H37)</f>
        <v>--</v>
      </c>
      <c r="H38" s="31" t="str">
        <f>IF(H37="","", VLOOKUP(G38,$S$13:$T$123, 2, FALSE))</f>
        <v/>
      </c>
      <c r="I38" s="32" t="str">
        <f>IF(H37&gt;J37,J37&amp;"--"&amp;H37,H37&amp;"--"&amp;J37)</f>
        <v>--</v>
      </c>
      <c r="J38" s="31" t="str">
        <f>IF(J37="","", VLOOKUP(I38,$S$13:$T$123, 2, FALSE))</f>
        <v/>
      </c>
      <c r="K38" s="32" t="str">
        <f>IF(J37&gt;L37,L37&amp;"--"&amp;J37,J37&amp;"--"&amp;L37)</f>
        <v>--</v>
      </c>
      <c r="L38" s="31" t="str">
        <f>IF(L37="","", VLOOKUP(K38,$S$13:$T$123, 2, FALSE))</f>
        <v/>
      </c>
      <c r="M38" s="32" t="str">
        <f>IF(L37&gt;N37,N37&amp;"--"&amp;L37,L37&amp;"--"&amp;N37)</f>
        <v>--</v>
      </c>
      <c r="N38" s="31" t="str">
        <f>IF(N37="","", VLOOKUP(M38,$S$13:$T$123, 2, FALSE))</f>
        <v/>
      </c>
      <c r="O38" s="32" t="str">
        <f>IF(N37&gt;P37,P37&amp;"--"&amp;N37,N37&amp;"--"&amp;P37)</f>
        <v>--</v>
      </c>
      <c r="P38" s="31" t="str">
        <f>IF(P37="","", VLOOKUP(O38,$S$13:$T$123, 2, FALSE))</f>
        <v/>
      </c>
      <c r="Q38" s="77"/>
      <c r="R38" s="66" t="s">
        <v>60</v>
      </c>
      <c r="S38" s="66" t="s">
        <v>159</v>
      </c>
      <c r="T38" s="71">
        <v>2.75</v>
      </c>
      <c r="U38" s="44"/>
      <c r="V38" s="44"/>
    </row>
    <row r="39" spans="1:22" x14ac:dyDescent="0.2">
      <c r="A39" s="29"/>
      <c r="B39" s="17"/>
      <c r="C39" s="18" t="s">
        <v>1</v>
      </c>
      <c r="D39" s="17"/>
      <c r="E39" s="18" t="s">
        <v>1</v>
      </c>
      <c r="F39" s="17"/>
      <c r="G39" s="2" t="s">
        <v>1</v>
      </c>
      <c r="H39" s="17"/>
      <c r="I39" s="2" t="s">
        <v>1</v>
      </c>
      <c r="J39" s="17"/>
      <c r="K39" s="2" t="s">
        <v>1</v>
      </c>
      <c r="L39" s="17"/>
      <c r="M39" s="2" t="s">
        <v>1</v>
      </c>
      <c r="N39" s="17"/>
      <c r="O39" s="2" t="s">
        <v>1</v>
      </c>
      <c r="P39" s="17"/>
      <c r="Q39" s="76">
        <f>SUM(D40:P40)</f>
        <v>0</v>
      </c>
      <c r="R39" s="66" t="s">
        <v>61</v>
      </c>
      <c r="S39" s="66" t="s">
        <v>160</v>
      </c>
      <c r="T39" s="71">
        <v>0.99</v>
      </c>
    </row>
    <row r="40" spans="1:22" s="37" customFormat="1" ht="10.15" customHeight="1" x14ac:dyDescent="0.2">
      <c r="A40" s="38"/>
      <c r="B40" s="36"/>
      <c r="C40" s="65" t="str">
        <f>IF(B39&gt;D39,D39&amp;"--"&amp;B39,B39&amp;"--"&amp;D39)</f>
        <v>--</v>
      </c>
      <c r="D40" s="31" t="str">
        <f>IF(D39="","", VLOOKUP(C40,$S$13:$T$123, 2, FALSE))</f>
        <v/>
      </c>
      <c r="E40" s="65" t="str">
        <f>IF(D39&gt;F39,F39&amp;"--"&amp;D39,D39&amp;"--"&amp;F39)</f>
        <v>--</v>
      </c>
      <c r="F40" s="31" t="str">
        <f>IF(F39="","", VLOOKUP(E40,$S$13:$T$123, 2, FALSE))</f>
        <v/>
      </c>
      <c r="G40" s="32" t="str">
        <f>IF(F39&gt;H39,H39&amp;"--"&amp;F39,F39&amp;"--"&amp;H39)</f>
        <v>--</v>
      </c>
      <c r="H40" s="31" t="str">
        <f>IF(H39="","", VLOOKUP(G40,$S$13:$T$123, 2, FALSE))</f>
        <v/>
      </c>
      <c r="I40" s="32" t="str">
        <f>IF(H39&gt;J39,J39&amp;"--"&amp;H39,H39&amp;"--"&amp;J39)</f>
        <v>--</v>
      </c>
      <c r="J40" s="31" t="str">
        <f>IF(J39="","", VLOOKUP(I40,$S$13:$T$123, 2, FALSE))</f>
        <v/>
      </c>
      <c r="K40" s="32" t="str">
        <f>IF(J39&gt;L39,L39&amp;"--"&amp;J39,J39&amp;"--"&amp;L39)</f>
        <v>--</v>
      </c>
      <c r="L40" s="31" t="str">
        <f>IF(L39="","", VLOOKUP(K40,$S$13:$T$123, 2, FALSE))</f>
        <v/>
      </c>
      <c r="M40" s="32" t="str">
        <f>IF(L39&gt;N39,N39&amp;"--"&amp;L39,L39&amp;"--"&amp;N39)</f>
        <v>--</v>
      </c>
      <c r="N40" s="31" t="str">
        <f>IF(N39="","", VLOOKUP(M40,$S$13:$T$123, 2, FALSE))</f>
        <v/>
      </c>
      <c r="O40" s="32" t="str">
        <f>IF(N39&gt;P39,P39&amp;"--"&amp;N39,N39&amp;"--"&amp;P39)</f>
        <v>--</v>
      </c>
      <c r="P40" s="31" t="str">
        <f>IF(P39="","", VLOOKUP(O40,$S$13:$T$123, 2, FALSE))</f>
        <v/>
      </c>
      <c r="Q40" s="77"/>
      <c r="R40" s="66" t="s">
        <v>38</v>
      </c>
      <c r="S40" s="66" t="s">
        <v>161</v>
      </c>
      <c r="T40" s="71">
        <v>3.27</v>
      </c>
      <c r="U40" s="44"/>
      <c r="V40" s="44"/>
    </row>
    <row r="41" spans="1:22" x14ac:dyDescent="0.2">
      <c r="A41" s="29"/>
      <c r="B41" s="17"/>
      <c r="C41" s="18" t="s">
        <v>1</v>
      </c>
      <c r="D41" s="17"/>
      <c r="E41" s="18" t="s">
        <v>1</v>
      </c>
      <c r="F41" s="17"/>
      <c r="G41" s="2" t="s">
        <v>1</v>
      </c>
      <c r="H41" s="17"/>
      <c r="I41" s="2" t="s">
        <v>1</v>
      </c>
      <c r="J41" s="17"/>
      <c r="K41" s="2" t="s">
        <v>1</v>
      </c>
      <c r="L41" s="17"/>
      <c r="M41" s="2" t="s">
        <v>1</v>
      </c>
      <c r="N41" s="17"/>
      <c r="O41" s="2" t="s">
        <v>1</v>
      </c>
      <c r="P41" s="17"/>
      <c r="Q41" s="76">
        <f>SUM(D42:P42)</f>
        <v>0</v>
      </c>
      <c r="R41" s="66" t="s">
        <v>62</v>
      </c>
      <c r="S41" s="66" t="s">
        <v>162</v>
      </c>
      <c r="T41" s="71">
        <v>2.59</v>
      </c>
    </row>
    <row r="42" spans="1:22" s="37" customFormat="1" ht="10.15" customHeight="1" x14ac:dyDescent="0.2">
      <c r="A42" s="38"/>
      <c r="B42" s="36"/>
      <c r="C42" s="65" t="str">
        <f>IF(B41&gt;D41,D41&amp;"--"&amp;B41,B41&amp;"--"&amp;D41)</f>
        <v>--</v>
      </c>
      <c r="D42" s="31" t="str">
        <f>IF(D41="","", VLOOKUP(C42,$S$13:$T$123, 2, FALSE))</f>
        <v/>
      </c>
      <c r="E42" s="65" t="str">
        <f>IF(D41&gt;F41,F41&amp;"--"&amp;D41,D41&amp;"--"&amp;F41)</f>
        <v>--</v>
      </c>
      <c r="F42" s="31" t="str">
        <f>IF(F41="","", VLOOKUP(E42,$S$13:$T$123, 2, FALSE))</f>
        <v/>
      </c>
      <c r="G42" s="32" t="str">
        <f>IF(F41&gt;H41,H41&amp;"--"&amp;F41,F41&amp;"--"&amp;H41)</f>
        <v>--</v>
      </c>
      <c r="H42" s="31" t="str">
        <f>IF(H41="","", VLOOKUP(G42,$S$13:$T$123, 2, FALSE))</f>
        <v/>
      </c>
      <c r="I42" s="32" t="str">
        <f>IF(H41&gt;J41,J41&amp;"--"&amp;H41,H41&amp;"--"&amp;J41)</f>
        <v>--</v>
      </c>
      <c r="J42" s="31" t="str">
        <f>IF(J41="","", VLOOKUP(I42,$S$13:$T$123, 2, FALSE))</f>
        <v/>
      </c>
      <c r="K42" s="32" t="str">
        <f>IF(J41&gt;L41,L41&amp;"--"&amp;J41,J41&amp;"--"&amp;L41)</f>
        <v>--</v>
      </c>
      <c r="L42" s="31" t="str">
        <f>IF(L41="","", VLOOKUP(K42,$S$13:$T$123, 2, FALSE))</f>
        <v/>
      </c>
      <c r="M42" s="32" t="str">
        <f>IF(L41&gt;N41,N41&amp;"--"&amp;L41,L41&amp;"--"&amp;N41)</f>
        <v>--</v>
      </c>
      <c r="N42" s="31" t="str">
        <f>IF(N41="","", VLOOKUP(M42,$S$13:$T$123, 2, FALSE))</f>
        <v/>
      </c>
      <c r="O42" s="32" t="str">
        <f>IF(N41&gt;P41,P41&amp;"--"&amp;N41,N41&amp;"--"&amp;P41)</f>
        <v>--</v>
      </c>
      <c r="P42" s="31" t="str">
        <f>IF(P41="","", VLOOKUP(O42,$S$13:$T$123, 2, FALSE))</f>
        <v/>
      </c>
      <c r="Q42" s="77"/>
      <c r="R42" s="66" t="s">
        <v>63</v>
      </c>
      <c r="S42" s="66" t="s">
        <v>163</v>
      </c>
      <c r="T42" s="71">
        <v>0.59</v>
      </c>
      <c r="U42" s="44"/>
      <c r="V42" s="44"/>
    </row>
    <row r="43" spans="1:22" x14ac:dyDescent="0.2">
      <c r="A43" s="29"/>
      <c r="B43" s="17"/>
      <c r="C43" s="18" t="s">
        <v>1</v>
      </c>
      <c r="D43" s="17"/>
      <c r="E43" s="18" t="s">
        <v>1</v>
      </c>
      <c r="F43" s="17"/>
      <c r="G43" s="2" t="s">
        <v>1</v>
      </c>
      <c r="H43" s="17"/>
      <c r="I43" s="2" t="s">
        <v>1</v>
      </c>
      <c r="J43" s="17"/>
      <c r="K43" s="2" t="s">
        <v>1</v>
      </c>
      <c r="L43" s="17"/>
      <c r="M43" s="2" t="s">
        <v>1</v>
      </c>
      <c r="N43" s="17"/>
      <c r="O43" s="2" t="s">
        <v>1</v>
      </c>
      <c r="P43" s="17"/>
      <c r="Q43" s="76">
        <f>SUM(D44:P44)</f>
        <v>0</v>
      </c>
      <c r="R43" s="68" t="s">
        <v>28</v>
      </c>
      <c r="S43" s="68" t="s">
        <v>81</v>
      </c>
      <c r="T43" s="72">
        <v>1.75</v>
      </c>
    </row>
    <row r="44" spans="1:22" s="37" customFormat="1" ht="10.15" customHeight="1" x14ac:dyDescent="0.2">
      <c r="A44" s="38"/>
      <c r="B44" s="36"/>
      <c r="C44" s="65" t="str">
        <f>IF(B43&gt;D43,D43&amp;"--"&amp;B43,B43&amp;"--"&amp;D43)</f>
        <v>--</v>
      </c>
      <c r="D44" s="31" t="str">
        <f>IF(D43="","", VLOOKUP(C44,$S$13:$T$123, 2, FALSE))</f>
        <v/>
      </c>
      <c r="E44" s="65" t="str">
        <f>IF(D43&gt;F43,F43&amp;"--"&amp;D43,D43&amp;"--"&amp;F43)</f>
        <v>--</v>
      </c>
      <c r="F44" s="31" t="str">
        <f>IF(F43="","", VLOOKUP(E44,$S$13:$T$123, 2, FALSE))</f>
        <v/>
      </c>
      <c r="G44" s="32" t="str">
        <f>IF(F43&gt;H43,H43&amp;"--"&amp;F43,F43&amp;"--"&amp;H43)</f>
        <v>--</v>
      </c>
      <c r="H44" s="31" t="str">
        <f>IF(H43="","", VLOOKUP(G44,$S$13:$T$123, 2, FALSE))</f>
        <v/>
      </c>
      <c r="I44" s="32" t="str">
        <f>IF(H43&gt;J43,J43&amp;"--"&amp;H43,H43&amp;"--"&amp;J43)</f>
        <v>--</v>
      </c>
      <c r="J44" s="31" t="str">
        <f>IF(J43="","", VLOOKUP(I44,$S$13:$T$123, 2, FALSE))</f>
        <v/>
      </c>
      <c r="K44" s="32" t="str">
        <f>IF(J43&gt;L43,L43&amp;"--"&amp;J43,J43&amp;"--"&amp;L43)</f>
        <v>--</v>
      </c>
      <c r="L44" s="31" t="str">
        <f>IF(L43="","", VLOOKUP(K44,$S$13:$T$123, 2, FALSE))</f>
        <v/>
      </c>
      <c r="M44" s="32" t="str">
        <f>IF(L43&gt;N43,N43&amp;"--"&amp;L43,L43&amp;"--"&amp;N43)</f>
        <v>--</v>
      </c>
      <c r="N44" s="31" t="str">
        <f>IF(N43="","", VLOOKUP(M44,$S$13:$T$123, 2, FALSE))</f>
        <v/>
      </c>
      <c r="O44" s="32" t="str">
        <f>IF(N43&gt;P43,P43&amp;"--"&amp;N43,N43&amp;"--"&amp;P43)</f>
        <v>--</v>
      </c>
      <c r="P44" s="31" t="str">
        <f>IF(P43="","", VLOOKUP(O44,$S$13:$T$123, 2, FALSE))</f>
        <v/>
      </c>
      <c r="Q44" s="77"/>
      <c r="R44" s="69" t="s">
        <v>51</v>
      </c>
      <c r="S44" s="69" t="s">
        <v>177</v>
      </c>
      <c r="T44" s="72">
        <v>3.58</v>
      </c>
      <c r="U44" s="44"/>
      <c r="V44" s="44"/>
    </row>
    <row r="45" spans="1:22" x14ac:dyDescent="0.2">
      <c r="A45" s="29"/>
      <c r="B45" s="17"/>
      <c r="C45" s="18" t="s">
        <v>1</v>
      </c>
      <c r="D45" s="17"/>
      <c r="E45" s="18" t="s">
        <v>1</v>
      </c>
      <c r="F45" s="17"/>
      <c r="G45" s="2" t="s">
        <v>1</v>
      </c>
      <c r="H45" s="17"/>
      <c r="I45" s="2" t="s">
        <v>1</v>
      </c>
      <c r="J45" s="17"/>
      <c r="K45" s="2" t="s">
        <v>1</v>
      </c>
      <c r="L45" s="17"/>
      <c r="M45" s="2" t="s">
        <v>1</v>
      </c>
      <c r="N45" s="17"/>
      <c r="O45" s="2" t="s">
        <v>1</v>
      </c>
      <c r="P45" s="17"/>
      <c r="Q45" s="76">
        <f>SUM(D46:P46)</f>
        <v>0</v>
      </c>
      <c r="R45" s="66" t="s">
        <v>165</v>
      </c>
      <c r="S45" s="66" t="s">
        <v>168</v>
      </c>
      <c r="T45" s="71">
        <v>2.29</v>
      </c>
    </row>
    <row r="46" spans="1:22" s="37" customFormat="1" ht="10.15" customHeight="1" x14ac:dyDescent="0.2">
      <c r="A46" s="38"/>
      <c r="B46" s="36"/>
      <c r="C46" s="65" t="str">
        <f>IF(B45&gt;D45,D45&amp;"--"&amp;B45,B45&amp;"--"&amp;D45)</f>
        <v>--</v>
      </c>
      <c r="D46" s="31" t="str">
        <f>IF(D45="","", VLOOKUP(C46,$S$13:$T$123, 2, FALSE))</f>
        <v/>
      </c>
      <c r="E46" s="65" t="str">
        <f>IF(D45&gt;F45,F45&amp;"--"&amp;D45,D45&amp;"--"&amp;F45)</f>
        <v>--</v>
      </c>
      <c r="F46" s="31" t="str">
        <f>IF(F45="","", VLOOKUP(E46,$S$13:$T$123, 2, FALSE))</f>
        <v/>
      </c>
      <c r="G46" s="32" t="str">
        <f>IF(F45&gt;H45,H45&amp;"--"&amp;F45,F45&amp;"--"&amp;H45)</f>
        <v>--</v>
      </c>
      <c r="H46" s="31" t="str">
        <f>IF(H45="","", VLOOKUP(G46,$S$13:$T$123, 2, FALSE))</f>
        <v/>
      </c>
      <c r="I46" s="32" t="str">
        <f>IF(H45&gt;J45,J45&amp;"--"&amp;H45,H45&amp;"--"&amp;J45)</f>
        <v>--</v>
      </c>
      <c r="J46" s="31" t="str">
        <f>IF(J45="","", VLOOKUP(I46,$S$13:$T$123, 2, FALSE))</f>
        <v/>
      </c>
      <c r="K46" s="32" t="str">
        <f>IF(J45&gt;L45,L45&amp;"--"&amp;J45,J45&amp;"--"&amp;L45)</f>
        <v>--</v>
      </c>
      <c r="L46" s="31" t="str">
        <f>IF(L45="","", VLOOKUP(K46,$S$13:$T$123, 2, FALSE))</f>
        <v/>
      </c>
      <c r="M46" s="32" t="str">
        <f>IF(L45&gt;N45,N45&amp;"--"&amp;L45,L45&amp;"--"&amp;N45)</f>
        <v>--</v>
      </c>
      <c r="N46" s="31" t="str">
        <f>IF(N45="","", VLOOKUP(M46,$S$13:$T$123, 2, FALSE))</f>
        <v/>
      </c>
      <c r="O46" s="32" t="str">
        <f>IF(N45&gt;P45,P45&amp;"--"&amp;N45,N45&amp;"--"&amp;P45)</f>
        <v>--</v>
      </c>
      <c r="P46" s="31" t="str">
        <f>IF(P45="","", VLOOKUP(O46,$S$13:$T$123, 2, FALSE))</f>
        <v/>
      </c>
      <c r="Q46" s="77"/>
      <c r="R46" s="69" t="s">
        <v>58</v>
      </c>
      <c r="S46" s="69" t="s">
        <v>82</v>
      </c>
      <c r="T46" s="72">
        <v>3.12</v>
      </c>
      <c r="U46" s="44"/>
      <c r="V46" s="44"/>
    </row>
    <row r="47" spans="1:22" x14ac:dyDescent="0.2">
      <c r="A47" s="29"/>
      <c r="B47" s="17"/>
      <c r="C47" s="18" t="s">
        <v>1</v>
      </c>
      <c r="D47" s="17"/>
      <c r="E47" s="18" t="s">
        <v>1</v>
      </c>
      <c r="F47" s="17"/>
      <c r="G47" s="2" t="s">
        <v>1</v>
      </c>
      <c r="H47" s="17"/>
      <c r="I47" s="2" t="s">
        <v>1</v>
      </c>
      <c r="J47" s="17"/>
      <c r="K47" s="2" t="s">
        <v>1</v>
      </c>
      <c r="L47" s="17"/>
      <c r="M47" s="2" t="s">
        <v>1</v>
      </c>
      <c r="N47" s="17"/>
      <c r="O47" s="2" t="s">
        <v>1</v>
      </c>
      <c r="P47" s="17"/>
      <c r="Q47" s="76">
        <f>SUM(D48:P48)</f>
        <v>0</v>
      </c>
      <c r="R47" s="69" t="s">
        <v>59</v>
      </c>
      <c r="S47" s="69" t="s">
        <v>83</v>
      </c>
      <c r="T47" s="72">
        <v>1.75</v>
      </c>
    </row>
    <row r="48" spans="1:22" s="37" customFormat="1" ht="10.15" customHeight="1" x14ac:dyDescent="0.2">
      <c r="A48" s="38"/>
      <c r="B48" s="36"/>
      <c r="C48" s="65" t="str">
        <f>IF(B47&gt;D47,D47&amp;"--"&amp;B47,B47&amp;"--"&amp;D47)</f>
        <v>--</v>
      </c>
      <c r="D48" s="31" t="str">
        <f>IF(D47="","", VLOOKUP(C48,$S$13:$T$123, 2, FALSE))</f>
        <v/>
      </c>
      <c r="E48" s="65" t="str">
        <f>IF(D47&gt;F47,F47&amp;"--"&amp;D47,D47&amp;"--"&amp;F47)</f>
        <v>--</v>
      </c>
      <c r="F48" s="31" t="str">
        <f>IF(F47="","", VLOOKUP(E48,$S$13:$T$123, 2, FALSE))</f>
        <v/>
      </c>
      <c r="G48" s="32" t="str">
        <f>IF(F47&gt;H47,H47&amp;"--"&amp;F47,F47&amp;"--"&amp;H47)</f>
        <v>--</v>
      </c>
      <c r="H48" s="31" t="str">
        <f>IF(H47="","", VLOOKUP(G48,$S$13:$T$123, 2, FALSE))</f>
        <v/>
      </c>
      <c r="I48" s="32" t="str">
        <f>IF(H47&gt;J47,J47&amp;"--"&amp;H47,H47&amp;"--"&amp;J47)</f>
        <v>--</v>
      </c>
      <c r="J48" s="31" t="str">
        <f>IF(J47="","", VLOOKUP(I48,$S$13:$T$123, 2, FALSE))</f>
        <v/>
      </c>
      <c r="K48" s="32" t="str">
        <f>IF(J47&gt;L47,L47&amp;"--"&amp;J47,J47&amp;"--"&amp;L47)</f>
        <v>--</v>
      </c>
      <c r="L48" s="31" t="str">
        <f>IF(L47="","", VLOOKUP(K48,$S$13:$T$123, 2, FALSE))</f>
        <v/>
      </c>
      <c r="M48" s="32" t="str">
        <f>IF(L47&gt;N47,N47&amp;"--"&amp;L47,L47&amp;"--"&amp;N47)</f>
        <v>--</v>
      </c>
      <c r="N48" s="31" t="str">
        <f>IF(N47="","", VLOOKUP(M48,$S$13:$T$123, 2, FALSE))</f>
        <v/>
      </c>
      <c r="O48" s="32" t="str">
        <f>IF(N47&gt;P47,P47&amp;"--"&amp;N47,N47&amp;"--"&amp;P47)</f>
        <v>--</v>
      </c>
      <c r="P48" s="31" t="str">
        <f>IF(P47="","", VLOOKUP(O48,$S$13:$T$123, 2, FALSE))</f>
        <v/>
      </c>
      <c r="Q48" s="77"/>
      <c r="R48" s="69" t="s">
        <v>60</v>
      </c>
      <c r="S48" s="69" t="s">
        <v>86</v>
      </c>
      <c r="T48" s="72">
        <v>3.52</v>
      </c>
      <c r="U48" s="44"/>
      <c r="V48" s="44"/>
    </row>
    <row r="49" spans="1:22" x14ac:dyDescent="0.2">
      <c r="A49" s="29"/>
      <c r="B49" s="17"/>
      <c r="C49" s="18" t="s">
        <v>1</v>
      </c>
      <c r="D49" s="17"/>
      <c r="E49" s="18" t="s">
        <v>1</v>
      </c>
      <c r="F49" s="17"/>
      <c r="G49" s="2" t="s">
        <v>1</v>
      </c>
      <c r="H49" s="17"/>
      <c r="I49" s="2" t="s">
        <v>1</v>
      </c>
      <c r="J49" s="17"/>
      <c r="K49" s="2" t="s">
        <v>1</v>
      </c>
      <c r="L49" s="17"/>
      <c r="M49" s="2" t="s">
        <v>1</v>
      </c>
      <c r="N49" s="17"/>
      <c r="O49" s="2" t="s">
        <v>1</v>
      </c>
      <c r="P49" s="17"/>
      <c r="Q49" s="76">
        <f>SUM(D50:P50)</f>
        <v>0</v>
      </c>
      <c r="R49" s="69" t="s">
        <v>61</v>
      </c>
      <c r="S49" s="69" t="s">
        <v>87</v>
      </c>
      <c r="T49" s="72">
        <v>1.51</v>
      </c>
    </row>
    <row r="50" spans="1:22" s="37" customFormat="1" ht="10.15" customHeight="1" x14ac:dyDescent="0.2">
      <c r="A50" s="38"/>
      <c r="B50" s="36"/>
      <c r="C50" s="65" t="str">
        <f>IF(B49&gt;D49,D49&amp;"--"&amp;B49,B49&amp;"--"&amp;D49)</f>
        <v>--</v>
      </c>
      <c r="D50" s="31" t="str">
        <f>IF(D49="","", VLOOKUP(C50,$S$13:$T$123, 2, FALSE))</f>
        <v/>
      </c>
      <c r="E50" s="65" t="str">
        <f>IF(D49&gt;F49,F49&amp;"--"&amp;D49,D49&amp;"--"&amp;F49)</f>
        <v>--</v>
      </c>
      <c r="F50" s="31" t="str">
        <f>IF(F49="","", VLOOKUP(E50,$S$13:$T$123, 2, FALSE))</f>
        <v/>
      </c>
      <c r="G50" s="32" t="str">
        <f>IF(F49&gt;H49,H49&amp;"--"&amp;F49,F49&amp;"--"&amp;H49)</f>
        <v>--</v>
      </c>
      <c r="H50" s="31" t="str">
        <f>IF(H49="","", VLOOKUP(G50,$S$13:$T$123, 2, FALSE))</f>
        <v/>
      </c>
      <c r="I50" s="32" t="str">
        <f>IF(H49&gt;J49,J49&amp;"--"&amp;H49,H49&amp;"--"&amp;J49)</f>
        <v>--</v>
      </c>
      <c r="J50" s="31" t="str">
        <f>IF(J49="","", VLOOKUP(I50,$S$13:$T$123, 2, FALSE))</f>
        <v/>
      </c>
      <c r="K50" s="32" t="str">
        <f>IF(J49&gt;L49,L49&amp;"--"&amp;J49,J49&amp;"--"&amp;L49)</f>
        <v>--</v>
      </c>
      <c r="L50" s="31" t="str">
        <f>IF(L49="","", VLOOKUP(K50,$S$13:$T$123, 2, FALSE))</f>
        <v/>
      </c>
      <c r="M50" s="32" t="str">
        <f>IF(L49&gt;N49,N49&amp;"--"&amp;L49,L49&amp;"--"&amp;N49)</f>
        <v>--</v>
      </c>
      <c r="N50" s="31" t="str">
        <f>IF(N49="","", VLOOKUP(M50,$S$13:$T$123, 2, FALSE))</f>
        <v/>
      </c>
      <c r="O50" s="32" t="str">
        <f>IF(N49&gt;P49,P49&amp;"--"&amp;N49,N49&amp;"--"&amp;P49)</f>
        <v>--</v>
      </c>
      <c r="P50" s="31" t="str">
        <f>IF(P49="","", VLOOKUP(O50,$S$13:$T$123, 2, FALSE))</f>
        <v/>
      </c>
      <c r="Q50" s="77"/>
      <c r="R50" s="69" t="s">
        <v>38</v>
      </c>
      <c r="S50" s="69" t="s">
        <v>88</v>
      </c>
      <c r="T50" s="72">
        <v>3.18</v>
      </c>
      <c r="U50" s="44"/>
      <c r="V50" s="44"/>
    </row>
    <row r="51" spans="1:22" s="34" customFormat="1" ht="13.15" customHeight="1" x14ac:dyDescent="0.2">
      <c r="A51" s="29"/>
      <c r="B51" s="17"/>
      <c r="C51" s="18" t="s">
        <v>1</v>
      </c>
      <c r="D51" s="17"/>
      <c r="E51" s="18" t="s">
        <v>1</v>
      </c>
      <c r="F51" s="17"/>
      <c r="G51" s="2" t="s">
        <v>1</v>
      </c>
      <c r="H51" s="17"/>
      <c r="I51" s="2" t="s">
        <v>1</v>
      </c>
      <c r="J51" s="17"/>
      <c r="K51" s="2" t="s">
        <v>1</v>
      </c>
      <c r="L51" s="17"/>
      <c r="M51" s="2" t="s">
        <v>1</v>
      </c>
      <c r="N51" s="17"/>
      <c r="O51" s="2" t="s">
        <v>1</v>
      </c>
      <c r="P51" s="17"/>
      <c r="Q51" s="76">
        <f>SUM(D52:P52)</f>
        <v>0</v>
      </c>
      <c r="R51" s="69" t="s">
        <v>62</v>
      </c>
      <c r="S51" s="69" t="s">
        <v>89</v>
      </c>
      <c r="T51" s="72">
        <v>0.47</v>
      </c>
      <c r="U51" s="40"/>
      <c r="V51" s="40"/>
    </row>
    <row r="52" spans="1:22" s="37" customFormat="1" ht="10.15" customHeight="1" x14ac:dyDescent="0.2">
      <c r="A52" s="35"/>
      <c r="B52" s="36"/>
      <c r="C52" s="65" t="str">
        <f>IF(B51&gt;D51,D51&amp;"--"&amp;B51,B51&amp;"--"&amp;D51)</f>
        <v>--</v>
      </c>
      <c r="D52" s="31" t="str">
        <f>IF(D51="","", VLOOKUP(C52,$S$13:$T$123, 2, FALSE))</f>
        <v/>
      </c>
      <c r="E52" s="65" t="str">
        <f>IF(D51&gt;F51,F51&amp;"--"&amp;D51,D51&amp;"--"&amp;F51)</f>
        <v>--</v>
      </c>
      <c r="F52" s="31" t="str">
        <f>IF(F51="","", VLOOKUP(E52,$S$13:$T$123, 2, FALSE))</f>
        <v/>
      </c>
      <c r="G52" s="32" t="str">
        <f>IF(F51&gt;H51,H51&amp;"--"&amp;F51,F51&amp;"--"&amp;H51)</f>
        <v>--</v>
      </c>
      <c r="H52" s="31" t="str">
        <f>IF(H51="","", VLOOKUP(G52,$S$13:$T$123, 2, FALSE))</f>
        <v/>
      </c>
      <c r="I52" s="32" t="str">
        <f>IF(H51&gt;J51,J51&amp;"--"&amp;H51,H51&amp;"--"&amp;J51)</f>
        <v>--</v>
      </c>
      <c r="J52" s="31" t="str">
        <f>IF(J51="","", VLOOKUP(I52,$S$13:$T$123, 2, FALSE))</f>
        <v/>
      </c>
      <c r="K52" s="32" t="str">
        <f>IF(J51&gt;L51,L51&amp;"--"&amp;J51,J51&amp;"--"&amp;L51)</f>
        <v>--</v>
      </c>
      <c r="L52" s="31" t="str">
        <f>IF(L51="","", VLOOKUP(K52,$S$13:$T$123, 2, FALSE))</f>
        <v/>
      </c>
      <c r="M52" s="32" t="str">
        <f>IF(L51&gt;N51,N51&amp;"--"&amp;L51,L51&amp;"--"&amp;N51)</f>
        <v>--</v>
      </c>
      <c r="N52" s="31" t="str">
        <f>IF(N51="","", VLOOKUP(M52,$S$13:$T$123, 2, FALSE))</f>
        <v/>
      </c>
      <c r="O52" s="32" t="str">
        <f>IF(N51&gt;P51,P51&amp;"--"&amp;N51,N51&amp;"--"&amp;P51)</f>
        <v>--</v>
      </c>
      <c r="P52" s="31" t="str">
        <f>IF(P51="","", VLOOKUP(O52,$S$13:$T$123, 2, FALSE))</f>
        <v/>
      </c>
      <c r="Q52" s="77"/>
      <c r="R52" s="69" t="s">
        <v>63</v>
      </c>
      <c r="S52" s="69" t="s">
        <v>90</v>
      </c>
      <c r="T52" s="72">
        <v>1.91</v>
      </c>
      <c r="U52" s="44"/>
      <c r="V52" s="44"/>
    </row>
    <row r="53" spans="1:22" s="34" customFormat="1" ht="13.15" customHeight="1" x14ac:dyDescent="0.2">
      <c r="A53" s="29"/>
      <c r="B53" s="17"/>
      <c r="C53" s="18" t="s">
        <v>1</v>
      </c>
      <c r="D53" s="17"/>
      <c r="E53" s="18" t="s">
        <v>1</v>
      </c>
      <c r="F53" s="17"/>
      <c r="G53" s="2" t="s">
        <v>1</v>
      </c>
      <c r="H53" s="17"/>
      <c r="I53" s="2" t="s">
        <v>1</v>
      </c>
      <c r="J53" s="17"/>
      <c r="K53" s="2" t="s">
        <v>1</v>
      </c>
      <c r="L53" s="17"/>
      <c r="M53" s="2" t="s">
        <v>1</v>
      </c>
      <c r="N53" s="17"/>
      <c r="O53" s="2" t="s">
        <v>1</v>
      </c>
      <c r="P53" s="17"/>
      <c r="Q53" s="76">
        <f>SUM(D54:P54)</f>
        <v>0</v>
      </c>
      <c r="R53" s="68" t="s">
        <v>28</v>
      </c>
      <c r="S53" s="68" t="s">
        <v>91</v>
      </c>
      <c r="T53" s="72">
        <v>2.79</v>
      </c>
      <c r="U53" s="40"/>
      <c r="V53" s="40"/>
    </row>
    <row r="54" spans="1:22" s="37" customFormat="1" ht="10.15" customHeight="1" x14ac:dyDescent="0.2">
      <c r="A54" s="35"/>
      <c r="B54" s="36"/>
      <c r="C54" s="65" t="str">
        <f>IF(B53&gt;D53,D53&amp;"--"&amp;B53,B53&amp;"--"&amp;D53)</f>
        <v>--</v>
      </c>
      <c r="D54" s="31" t="str">
        <f>IF(D53="","", VLOOKUP(C54,$S$13:$T$123, 2, FALSE))</f>
        <v/>
      </c>
      <c r="E54" s="65" t="str">
        <f>IF(D53&gt;F53,F53&amp;"--"&amp;D53,D53&amp;"--"&amp;F53)</f>
        <v>--</v>
      </c>
      <c r="F54" s="31" t="str">
        <f>IF(F53="","", VLOOKUP(E54,$S$13:$T$123, 2, FALSE))</f>
        <v/>
      </c>
      <c r="G54" s="32" t="str">
        <f>IF(F53&gt;H53,H53&amp;"--"&amp;F53,F53&amp;"--"&amp;H53)</f>
        <v>--</v>
      </c>
      <c r="H54" s="31" t="str">
        <f>IF(H53="","", VLOOKUP(G54,$S$13:$T$123, 2, FALSE))</f>
        <v/>
      </c>
      <c r="I54" s="32" t="str">
        <f>IF(H53&gt;J53,J53&amp;"--"&amp;H53,H53&amp;"--"&amp;J53)</f>
        <v>--</v>
      </c>
      <c r="J54" s="31" t="str">
        <f>IF(J53="","", VLOOKUP(I54,$S$13:$T$123, 2, FALSE))</f>
        <v/>
      </c>
      <c r="K54" s="32" t="str">
        <f>IF(J53&gt;L53,L53&amp;"--"&amp;J53,J53&amp;"--"&amp;L53)</f>
        <v>--</v>
      </c>
      <c r="L54" s="31" t="str">
        <f>IF(L53="","", VLOOKUP(K54,$S$13:$T$123, 2, FALSE))</f>
        <v/>
      </c>
      <c r="M54" s="32" t="str">
        <f>IF(L53&gt;N53,N53&amp;"--"&amp;L53,L53&amp;"--"&amp;N53)</f>
        <v>--</v>
      </c>
      <c r="N54" s="31" t="str">
        <f>IF(N53="","", VLOOKUP(M54,$S$13:$T$123, 2, FALSE))</f>
        <v/>
      </c>
      <c r="O54" s="32" t="str">
        <f>IF(N53&gt;P53,P53&amp;"--"&amp;N53,N53&amp;"--"&amp;P53)</f>
        <v>--</v>
      </c>
      <c r="P54" s="31" t="str">
        <f>IF(P53="","", VLOOKUP(O54,$S$13:$T$123, 2, FALSE))</f>
        <v/>
      </c>
      <c r="Q54" s="77"/>
      <c r="R54" s="69" t="s">
        <v>51</v>
      </c>
      <c r="S54" s="69" t="s">
        <v>93</v>
      </c>
      <c r="T54" s="72">
        <v>5.13</v>
      </c>
      <c r="U54" s="44"/>
      <c r="V54" s="44"/>
    </row>
    <row r="55" spans="1:22" s="34" customFormat="1" ht="13.15" customHeight="1" x14ac:dyDescent="0.2">
      <c r="A55" s="29"/>
      <c r="B55" s="17"/>
      <c r="C55" s="18" t="s">
        <v>1</v>
      </c>
      <c r="D55" s="17"/>
      <c r="E55" s="18" t="s">
        <v>1</v>
      </c>
      <c r="F55" s="17"/>
      <c r="G55" s="2" t="s">
        <v>1</v>
      </c>
      <c r="H55" s="17"/>
      <c r="I55" s="2" t="s">
        <v>1</v>
      </c>
      <c r="J55" s="17"/>
      <c r="K55" s="2" t="s">
        <v>1</v>
      </c>
      <c r="L55" s="17"/>
      <c r="M55" s="2" t="s">
        <v>1</v>
      </c>
      <c r="N55" s="17"/>
      <c r="O55" s="2" t="s">
        <v>1</v>
      </c>
      <c r="P55" s="17"/>
      <c r="Q55" s="76">
        <f>SUM(D56:P56)</f>
        <v>0</v>
      </c>
      <c r="R55" s="66" t="s">
        <v>165</v>
      </c>
      <c r="S55" s="66" t="s">
        <v>169</v>
      </c>
      <c r="T55" s="71">
        <v>1.33</v>
      </c>
      <c r="U55" s="40"/>
      <c r="V55" s="40"/>
    </row>
    <row r="56" spans="1:22" s="37" customFormat="1" ht="10.15" customHeight="1" x14ac:dyDescent="0.2">
      <c r="A56" s="35"/>
      <c r="B56" s="36"/>
      <c r="C56" s="65" t="str">
        <f>IF(B55&gt;D55,D55&amp;"--"&amp;B55,B55&amp;"--"&amp;D55)</f>
        <v>--</v>
      </c>
      <c r="D56" s="31" t="str">
        <f>IF(D55="","", VLOOKUP(C56,$S$13:$T$123, 2, FALSE))</f>
        <v/>
      </c>
      <c r="E56" s="65" t="str">
        <f>IF(D55&gt;F55,F55&amp;"--"&amp;D55,D55&amp;"--"&amp;F55)</f>
        <v>--</v>
      </c>
      <c r="F56" s="31" t="str">
        <f>IF(F55="","", VLOOKUP(E56,$S$13:$T$123, 2, FALSE))</f>
        <v/>
      </c>
      <c r="G56" s="32" t="str">
        <f>IF(F55&gt;H55,H55&amp;"--"&amp;F55,F55&amp;"--"&amp;H55)</f>
        <v>--</v>
      </c>
      <c r="H56" s="31" t="str">
        <f>IF(H55="","", VLOOKUP(G56,$S$13:$T$123, 2, FALSE))</f>
        <v/>
      </c>
      <c r="I56" s="32" t="str">
        <f>IF(H55&gt;J55,J55&amp;"--"&amp;H55,H55&amp;"--"&amp;J55)</f>
        <v>--</v>
      </c>
      <c r="J56" s="31" t="str">
        <f>IF(J55="","", VLOOKUP(I56,$S$13:$T$123, 2, FALSE))</f>
        <v/>
      </c>
      <c r="K56" s="32" t="str">
        <f>IF(J55&gt;L55,L55&amp;"--"&amp;J55,J55&amp;"--"&amp;L55)</f>
        <v>--</v>
      </c>
      <c r="L56" s="31" t="str">
        <f>IF(L55="","", VLOOKUP(K56,$S$13:$T$123, 2, FALSE))</f>
        <v/>
      </c>
      <c r="M56" s="32" t="str">
        <f>IF(L55&gt;N55,N55&amp;"--"&amp;L55,L55&amp;"--"&amp;N55)</f>
        <v>--</v>
      </c>
      <c r="N56" s="31" t="str">
        <f>IF(N55="","", VLOOKUP(M56,$S$13:$T$123, 2, FALSE))</f>
        <v/>
      </c>
      <c r="O56" s="32" t="str">
        <f>IF(N55&gt;P55,P55&amp;"--"&amp;N55,N55&amp;"--"&amp;P55)</f>
        <v>--</v>
      </c>
      <c r="P56" s="31" t="str">
        <f>IF(P55="","", VLOOKUP(O56,$S$13:$T$123, 2, FALSE))</f>
        <v/>
      </c>
      <c r="Q56" s="77"/>
      <c r="R56" s="69" t="s">
        <v>57</v>
      </c>
      <c r="S56" s="69" t="s">
        <v>92</v>
      </c>
      <c r="T56" s="72">
        <v>3.06</v>
      </c>
      <c r="U56" s="44"/>
      <c r="V56" s="44"/>
    </row>
    <row r="57" spans="1:22" s="34" customFormat="1" ht="13.15" customHeight="1" x14ac:dyDescent="0.2">
      <c r="A57" s="29"/>
      <c r="B57" s="17"/>
      <c r="C57" s="18" t="s">
        <v>1</v>
      </c>
      <c r="D57" s="17"/>
      <c r="E57" s="18" t="s">
        <v>1</v>
      </c>
      <c r="F57" s="17"/>
      <c r="G57" s="2" t="s">
        <v>1</v>
      </c>
      <c r="H57" s="17"/>
      <c r="I57" s="2" t="s">
        <v>1</v>
      </c>
      <c r="J57" s="17"/>
      <c r="K57" s="2" t="s">
        <v>1</v>
      </c>
      <c r="L57" s="17"/>
      <c r="M57" s="2" t="s">
        <v>1</v>
      </c>
      <c r="N57" s="17"/>
      <c r="O57" s="2" t="s">
        <v>1</v>
      </c>
      <c r="P57" s="17"/>
      <c r="Q57" s="76">
        <f>SUM(D58:P58)</f>
        <v>0</v>
      </c>
      <c r="R57" s="69" t="s">
        <v>59</v>
      </c>
      <c r="S57" s="69" t="s">
        <v>31</v>
      </c>
      <c r="T57" s="72">
        <v>3.25</v>
      </c>
      <c r="U57" s="40"/>
      <c r="V57" s="40"/>
    </row>
    <row r="58" spans="1:22" s="37" customFormat="1" ht="10.15" customHeight="1" x14ac:dyDescent="0.2">
      <c r="A58" s="35"/>
      <c r="B58" s="36"/>
      <c r="C58" s="65" t="str">
        <f>IF(B57&gt;D57,D57&amp;"--"&amp;B57,B57&amp;"--"&amp;D57)</f>
        <v>--</v>
      </c>
      <c r="D58" s="31" t="str">
        <f>IF(D57="","", VLOOKUP(C58,$S$13:$T$123, 2, FALSE))</f>
        <v/>
      </c>
      <c r="E58" s="65" t="str">
        <f>IF(D57&gt;F57,F57&amp;"--"&amp;D57,D57&amp;"--"&amp;F57)</f>
        <v>--</v>
      </c>
      <c r="F58" s="31" t="str">
        <f>IF(F57="","", VLOOKUP(E58,$S$13:$T$123, 2, FALSE))</f>
        <v/>
      </c>
      <c r="G58" s="32" t="str">
        <f>IF(F57&gt;H57,H57&amp;"--"&amp;F57,F57&amp;"--"&amp;H57)</f>
        <v>--</v>
      </c>
      <c r="H58" s="31" t="str">
        <f>IF(H57="","", VLOOKUP(G58,$S$13:$T$123, 2, FALSE))</f>
        <v/>
      </c>
      <c r="I58" s="32" t="str">
        <f>IF(H57&gt;J57,J57&amp;"--"&amp;H57,H57&amp;"--"&amp;J57)</f>
        <v>--</v>
      </c>
      <c r="J58" s="31" t="str">
        <f>IF(J57="","", VLOOKUP(I58,$S$13:$T$123, 2, FALSE))</f>
        <v/>
      </c>
      <c r="K58" s="32" t="str">
        <f>IF(J57&gt;L57,L57&amp;"--"&amp;J57,J57&amp;"--"&amp;L57)</f>
        <v>--</v>
      </c>
      <c r="L58" s="31" t="str">
        <f>IF(L57="","", VLOOKUP(K58,$S$13:$T$123, 2, FALSE))</f>
        <v/>
      </c>
      <c r="M58" s="32" t="str">
        <f>IF(L57&gt;N57,N57&amp;"--"&amp;L57,L57&amp;"--"&amp;N57)</f>
        <v>--</v>
      </c>
      <c r="N58" s="31" t="str">
        <f>IF(N57="","", VLOOKUP(M58,$S$13:$T$123, 2, FALSE))</f>
        <v/>
      </c>
      <c r="O58" s="32" t="str">
        <f>IF(N57&gt;P57,P57&amp;"--"&amp;N57,N57&amp;"--"&amp;P57)</f>
        <v>--</v>
      </c>
      <c r="P58" s="31" t="str">
        <f>IF(P57="","", VLOOKUP(O58,$S$13:$T$123, 2, FALSE))</f>
        <v/>
      </c>
      <c r="Q58" s="77"/>
      <c r="R58" s="69" t="s">
        <v>60</v>
      </c>
      <c r="S58" s="69" t="s">
        <v>94</v>
      </c>
      <c r="T58" s="72">
        <v>4.0199999999999996</v>
      </c>
      <c r="U58" s="44"/>
      <c r="V58" s="44"/>
    </row>
    <row r="59" spans="1:22" s="34" customFormat="1" ht="13.15" customHeight="1" x14ac:dyDescent="0.2">
      <c r="A59" s="29"/>
      <c r="B59" s="17"/>
      <c r="C59" s="18" t="s">
        <v>1</v>
      </c>
      <c r="D59" s="17"/>
      <c r="E59" s="18" t="s">
        <v>1</v>
      </c>
      <c r="F59" s="17"/>
      <c r="G59" s="2" t="s">
        <v>1</v>
      </c>
      <c r="H59" s="17"/>
      <c r="I59" s="2" t="s">
        <v>1</v>
      </c>
      <c r="J59" s="17"/>
      <c r="K59" s="2" t="s">
        <v>1</v>
      </c>
      <c r="L59" s="17"/>
      <c r="M59" s="2" t="s">
        <v>1</v>
      </c>
      <c r="N59" s="17"/>
      <c r="O59" s="2" t="s">
        <v>1</v>
      </c>
      <c r="P59" s="17"/>
      <c r="Q59" s="76">
        <f>SUM(D60:P60)</f>
        <v>0</v>
      </c>
      <c r="R59" s="69" t="s">
        <v>61</v>
      </c>
      <c r="S59" s="69" t="s">
        <v>95</v>
      </c>
      <c r="T59" s="72">
        <v>2.0499999999999998</v>
      </c>
      <c r="U59" s="40"/>
      <c r="V59" s="40"/>
    </row>
    <row r="60" spans="1:22" s="37" customFormat="1" ht="10.15" customHeight="1" x14ac:dyDescent="0.2">
      <c r="A60" s="35"/>
      <c r="B60" s="36"/>
      <c r="C60" s="65" t="str">
        <f>IF(B59&gt;D59,D59&amp;"--"&amp;B59,B59&amp;"--"&amp;D59)</f>
        <v>--</v>
      </c>
      <c r="D60" s="31" t="str">
        <f>IF(D59="","", VLOOKUP(C60,$S$13:$T$123, 2, FALSE))</f>
        <v/>
      </c>
      <c r="E60" s="65" t="str">
        <f>IF(D59&gt;F59,F59&amp;"--"&amp;D59,D59&amp;"--"&amp;F59)</f>
        <v>--</v>
      </c>
      <c r="F60" s="31" t="str">
        <f>IF(F59="","", VLOOKUP(E60,$S$13:$T$123, 2, FALSE))</f>
        <v/>
      </c>
      <c r="G60" s="32" t="str">
        <f>IF(F59&gt;H59,H59&amp;"--"&amp;F59,F59&amp;"--"&amp;H59)</f>
        <v>--</v>
      </c>
      <c r="H60" s="31" t="str">
        <f>IF(H59="","", VLOOKUP(G60,$S$13:$T$123, 2, FALSE))</f>
        <v/>
      </c>
      <c r="I60" s="32" t="str">
        <f>IF(H59&gt;J59,J59&amp;"--"&amp;H59,H59&amp;"--"&amp;J59)</f>
        <v>--</v>
      </c>
      <c r="J60" s="31" t="str">
        <f>IF(J59="","", VLOOKUP(I60,$S$13:$T$123, 2, FALSE))</f>
        <v/>
      </c>
      <c r="K60" s="32" t="str">
        <f>IF(J59&gt;L59,L59&amp;"--"&amp;J59,J59&amp;"--"&amp;L59)</f>
        <v>--</v>
      </c>
      <c r="L60" s="31" t="str">
        <f>IF(L59="","", VLOOKUP(K60,$S$13:$T$123, 2, FALSE))</f>
        <v/>
      </c>
      <c r="M60" s="32" t="str">
        <f>IF(L59&gt;N59,N59&amp;"--"&amp;L59,L59&amp;"--"&amp;N59)</f>
        <v>--</v>
      </c>
      <c r="N60" s="31" t="str">
        <f>IF(N59="","", VLOOKUP(M60,$S$13:$T$123, 2, FALSE))</f>
        <v/>
      </c>
      <c r="O60" s="32" t="str">
        <f>IF(N59&gt;P59,P59&amp;"--"&amp;N59,N59&amp;"--"&amp;P59)</f>
        <v>--</v>
      </c>
      <c r="P60" s="31" t="str">
        <f>IF(P59="","", VLOOKUP(O60,$S$13:$T$123, 2, FALSE))</f>
        <v/>
      </c>
      <c r="Q60" s="77"/>
      <c r="R60" s="69" t="s">
        <v>38</v>
      </c>
      <c r="S60" s="69" t="s">
        <v>96</v>
      </c>
      <c r="T60" s="72">
        <v>4.54</v>
      </c>
      <c r="U60" s="44"/>
      <c r="V60" s="44"/>
    </row>
    <row r="61" spans="1:22" x14ac:dyDescent="0.2">
      <c r="A61" s="20" t="s">
        <v>17</v>
      </c>
      <c r="B61" s="8"/>
      <c r="C61" s="8"/>
      <c r="D61" s="8"/>
      <c r="E61" s="80"/>
      <c r="F61" s="80"/>
      <c r="G61" s="80"/>
      <c r="H61" s="80"/>
      <c r="I61" s="80"/>
      <c r="J61" s="7" t="s">
        <v>18</v>
      </c>
      <c r="K61" s="8"/>
      <c r="L61" s="8"/>
      <c r="M61" s="8"/>
      <c r="N61" s="8"/>
      <c r="O61" s="8"/>
      <c r="P61" s="8"/>
      <c r="Q61" s="5">
        <f>SUM(Q13:Q60)</f>
        <v>0</v>
      </c>
      <c r="R61" s="69" t="s">
        <v>62</v>
      </c>
      <c r="S61" s="69" t="s">
        <v>97</v>
      </c>
      <c r="T61" s="72">
        <v>3.86</v>
      </c>
    </row>
    <row r="62" spans="1:22" ht="12.75" customHeight="1" x14ac:dyDescent="0.2">
      <c r="A62" s="9"/>
      <c r="B62" s="2"/>
      <c r="C62" s="2"/>
      <c r="D62" s="2"/>
      <c r="E62" s="81"/>
      <c r="F62" s="81"/>
      <c r="G62" s="81"/>
      <c r="H62" s="81"/>
      <c r="I62" s="81"/>
      <c r="J62" s="21"/>
      <c r="K62" s="21"/>
      <c r="L62" s="21"/>
      <c r="M62" s="21"/>
      <c r="N62" s="21"/>
      <c r="O62" s="21"/>
      <c r="P62" s="21"/>
      <c r="Q62" s="10"/>
      <c r="R62" s="69" t="s">
        <v>63</v>
      </c>
      <c r="S62" s="69" t="s">
        <v>98</v>
      </c>
      <c r="T62" s="45">
        <v>1.69</v>
      </c>
    </row>
    <row r="63" spans="1:22" x14ac:dyDescent="0.2">
      <c r="A63" s="11" t="s">
        <v>3</v>
      </c>
      <c r="B63" s="13" t="s">
        <v>24</v>
      </c>
      <c r="C63" s="13" t="s">
        <v>8</v>
      </c>
      <c r="D63" s="24">
        <v>0.45</v>
      </c>
      <c r="E63" s="82"/>
      <c r="F63" s="82"/>
      <c r="G63" s="82"/>
      <c r="H63" s="82"/>
      <c r="I63" s="82"/>
      <c r="J63" s="12" t="s">
        <v>37</v>
      </c>
      <c r="K63" s="13"/>
      <c r="L63" s="13"/>
      <c r="M63" s="13"/>
      <c r="N63" s="13"/>
      <c r="O63" s="13"/>
      <c r="P63" s="13"/>
      <c r="Q63" s="75">
        <f>Q61*D63</f>
        <v>0</v>
      </c>
      <c r="R63" s="68" t="s">
        <v>28</v>
      </c>
      <c r="S63" s="68" t="s">
        <v>99</v>
      </c>
      <c r="T63" s="72">
        <v>3.3</v>
      </c>
    </row>
    <row r="64" spans="1:22" ht="10.15" customHeight="1" x14ac:dyDescent="0.2">
      <c r="A64" s="83" t="s">
        <v>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69" t="s">
        <v>51</v>
      </c>
      <c r="S64" s="69" t="s">
        <v>100</v>
      </c>
      <c r="T64" s="72">
        <v>5.13</v>
      </c>
    </row>
    <row r="65" spans="1:20" ht="19.899999999999999" customHeight="1" x14ac:dyDescent="0.2">
      <c r="D65" s="23"/>
      <c r="E65" s="19"/>
      <c r="H65" s="23" t="s">
        <v>25</v>
      </c>
      <c r="L65" s="23"/>
      <c r="N65" s="23"/>
      <c r="P65" s="23"/>
      <c r="Q65" s="6" t="s">
        <v>20</v>
      </c>
      <c r="R65" s="66" t="s">
        <v>165</v>
      </c>
      <c r="S65" s="66" t="s">
        <v>170</v>
      </c>
      <c r="T65" s="71">
        <v>2.98</v>
      </c>
    </row>
    <row r="66" spans="1:20" x14ac:dyDescent="0.2">
      <c r="E66" s="78"/>
      <c r="F66" s="79"/>
      <c r="H66" s="22" t="s">
        <v>6</v>
      </c>
      <c r="I66" s="85" t="s">
        <v>26</v>
      </c>
      <c r="J66" s="86"/>
      <c r="K66" s="86"/>
      <c r="L66" s="86"/>
      <c r="Q66" s="23" t="s">
        <v>21</v>
      </c>
      <c r="R66" s="69" t="s">
        <v>57</v>
      </c>
      <c r="S66" s="69" t="s">
        <v>101</v>
      </c>
      <c r="T66" s="72">
        <v>1.57</v>
      </c>
    </row>
    <row r="67" spans="1:20" x14ac:dyDescent="0.2">
      <c r="A67" s="6" t="s">
        <v>7</v>
      </c>
      <c r="R67" s="69" t="s">
        <v>58</v>
      </c>
      <c r="S67" s="69" t="s">
        <v>102</v>
      </c>
      <c r="T67" s="72">
        <v>3.87</v>
      </c>
    </row>
    <row r="68" spans="1:20" x14ac:dyDescent="0.2">
      <c r="R68" s="69" t="s">
        <v>60</v>
      </c>
      <c r="S68" s="69" t="s">
        <v>103</v>
      </c>
      <c r="T68" s="72">
        <v>5.04</v>
      </c>
    </row>
    <row r="69" spans="1:20" x14ac:dyDescent="0.2">
      <c r="R69" s="69" t="s">
        <v>61</v>
      </c>
      <c r="S69" s="69" t="s">
        <v>104</v>
      </c>
      <c r="T69" s="72">
        <v>2.5299999999999998</v>
      </c>
    </row>
    <row r="70" spans="1:20" x14ac:dyDescent="0.2">
      <c r="R70" s="69" t="s">
        <v>38</v>
      </c>
      <c r="S70" s="69" t="s">
        <v>105</v>
      </c>
      <c r="T70" s="72">
        <v>4.7300000000000004</v>
      </c>
    </row>
    <row r="71" spans="1:20" x14ac:dyDescent="0.2">
      <c r="R71" s="69" t="s">
        <v>62</v>
      </c>
      <c r="S71" s="69" t="s">
        <v>106</v>
      </c>
      <c r="T71" s="72">
        <v>1.37</v>
      </c>
    </row>
    <row r="72" spans="1:20" x14ac:dyDescent="0.2">
      <c r="R72" s="69" t="s">
        <v>63</v>
      </c>
      <c r="S72" s="69" t="s">
        <v>107</v>
      </c>
      <c r="T72" s="72">
        <v>2.44</v>
      </c>
    </row>
    <row r="73" spans="1:20" x14ac:dyDescent="0.2">
      <c r="R73" s="68" t="s">
        <v>28</v>
      </c>
      <c r="S73" s="68" t="s">
        <v>115</v>
      </c>
      <c r="T73" s="72">
        <v>1.71</v>
      </c>
    </row>
    <row r="74" spans="1:20" x14ac:dyDescent="0.2">
      <c r="R74" s="69" t="s">
        <v>51</v>
      </c>
      <c r="S74" s="69" t="s">
        <v>116</v>
      </c>
      <c r="T74" s="72">
        <v>1.53</v>
      </c>
    </row>
    <row r="75" spans="1:20" x14ac:dyDescent="0.2">
      <c r="R75" s="66" t="s">
        <v>165</v>
      </c>
      <c r="S75" s="66" t="s">
        <v>171</v>
      </c>
      <c r="T75" s="71">
        <v>3.23</v>
      </c>
    </row>
    <row r="76" spans="1:20" x14ac:dyDescent="0.2">
      <c r="R76" s="69" t="s">
        <v>57</v>
      </c>
      <c r="S76" s="69" t="s">
        <v>108</v>
      </c>
      <c r="T76" s="72">
        <v>3.48</v>
      </c>
    </row>
    <row r="77" spans="1:20" x14ac:dyDescent="0.2">
      <c r="R77" s="69" t="s">
        <v>58</v>
      </c>
      <c r="S77" s="69" t="s">
        <v>109</v>
      </c>
      <c r="T77" s="72">
        <v>4.08</v>
      </c>
    </row>
    <row r="78" spans="1:20" x14ac:dyDescent="0.2">
      <c r="R78" s="69" t="s">
        <v>59</v>
      </c>
      <c r="S78" s="69" t="s">
        <v>110</v>
      </c>
      <c r="T78" s="73">
        <v>5.04</v>
      </c>
    </row>
    <row r="79" spans="1:20" x14ac:dyDescent="0.2">
      <c r="R79" s="69" t="s">
        <v>61</v>
      </c>
      <c r="S79" s="69" t="s">
        <v>111</v>
      </c>
      <c r="T79" s="72">
        <v>2.5</v>
      </c>
    </row>
    <row r="80" spans="1:20" x14ac:dyDescent="0.2">
      <c r="R80" s="69" t="s">
        <v>38</v>
      </c>
      <c r="S80" s="69" t="s">
        <v>112</v>
      </c>
      <c r="T80" s="72">
        <v>1.94</v>
      </c>
    </row>
    <row r="81" spans="18:20" x14ac:dyDescent="0.2">
      <c r="R81" s="69" t="s">
        <v>62</v>
      </c>
      <c r="S81" s="69" t="s">
        <v>113</v>
      </c>
      <c r="T81" s="72">
        <v>3.89</v>
      </c>
    </row>
    <row r="82" spans="18:20" x14ac:dyDescent="0.2">
      <c r="R82" s="69" t="s">
        <v>63</v>
      </c>
      <c r="S82" s="69" t="s">
        <v>114</v>
      </c>
      <c r="T82" s="72">
        <v>2.58</v>
      </c>
    </row>
    <row r="83" spans="18:20" x14ac:dyDescent="0.2">
      <c r="R83" s="68" t="s">
        <v>28</v>
      </c>
      <c r="S83" s="68" t="s">
        <v>117</v>
      </c>
      <c r="T83" s="72">
        <v>0.76</v>
      </c>
    </row>
    <row r="84" spans="18:20" x14ac:dyDescent="0.2">
      <c r="R84" s="69" t="s">
        <v>51</v>
      </c>
      <c r="S84" s="69" t="s">
        <v>118</v>
      </c>
      <c r="T84" s="72">
        <v>2.9</v>
      </c>
    </row>
    <row r="85" spans="18:20" x14ac:dyDescent="0.2">
      <c r="R85" s="66" t="s">
        <v>165</v>
      </c>
      <c r="S85" s="66" t="s">
        <v>172</v>
      </c>
      <c r="T85" s="71">
        <v>1.27</v>
      </c>
    </row>
    <row r="86" spans="18:20" x14ac:dyDescent="0.2">
      <c r="R86" s="69" t="s">
        <v>57</v>
      </c>
      <c r="S86" s="69" t="s">
        <v>119</v>
      </c>
      <c r="T86" s="72">
        <v>1.48</v>
      </c>
    </row>
    <row r="87" spans="18:20" x14ac:dyDescent="0.2">
      <c r="R87" s="69" t="s">
        <v>58</v>
      </c>
      <c r="S87" s="69" t="s">
        <v>120</v>
      </c>
      <c r="T87" s="72">
        <v>2.12</v>
      </c>
    </row>
    <row r="88" spans="18:20" x14ac:dyDescent="0.2">
      <c r="R88" s="69" t="s">
        <v>59</v>
      </c>
      <c r="S88" s="69" t="s">
        <v>121</v>
      </c>
      <c r="T88" s="72">
        <v>2.58</v>
      </c>
    </row>
    <row r="89" spans="18:20" x14ac:dyDescent="0.2">
      <c r="R89" s="69" t="s">
        <v>60</v>
      </c>
      <c r="S89" s="69" t="s">
        <v>152</v>
      </c>
      <c r="T89" s="72">
        <v>2.5</v>
      </c>
    </row>
    <row r="90" spans="18:20" x14ac:dyDescent="0.2">
      <c r="R90" s="69" t="s">
        <v>38</v>
      </c>
      <c r="S90" s="69" t="s">
        <v>122</v>
      </c>
      <c r="T90" s="72">
        <v>2.4900000000000002</v>
      </c>
    </row>
    <row r="91" spans="18:20" x14ac:dyDescent="0.2">
      <c r="R91" s="69" t="s">
        <v>62</v>
      </c>
      <c r="S91" s="69" t="s">
        <v>123</v>
      </c>
      <c r="T91" s="72">
        <v>1.8</v>
      </c>
    </row>
    <row r="92" spans="18:20" x14ac:dyDescent="0.2">
      <c r="R92" s="69" t="s">
        <v>63</v>
      </c>
      <c r="S92" s="69" t="s">
        <v>124</v>
      </c>
      <c r="T92" s="72">
        <v>0.4</v>
      </c>
    </row>
    <row r="93" spans="18:20" x14ac:dyDescent="0.2">
      <c r="R93" s="68" t="s">
        <v>28</v>
      </c>
      <c r="S93" s="68" t="s">
        <v>125</v>
      </c>
      <c r="T93" s="72">
        <v>1.79</v>
      </c>
    </row>
    <row r="94" spans="18:20" x14ac:dyDescent="0.2">
      <c r="R94" s="69" t="s">
        <v>51</v>
      </c>
      <c r="S94" s="69" t="s">
        <v>126</v>
      </c>
      <c r="T94" s="72">
        <v>0.41</v>
      </c>
    </row>
    <row r="95" spans="18:20" x14ac:dyDescent="0.2">
      <c r="R95" s="66" t="s">
        <v>165</v>
      </c>
      <c r="S95" s="66" t="s">
        <v>173</v>
      </c>
      <c r="T95" s="71">
        <v>3.75</v>
      </c>
    </row>
    <row r="96" spans="18:20" x14ac:dyDescent="0.2">
      <c r="R96" s="69" t="s">
        <v>57</v>
      </c>
      <c r="S96" s="69" t="s">
        <v>127</v>
      </c>
      <c r="T96" s="72">
        <v>3.15</v>
      </c>
    </row>
    <row r="97" spans="18:20" x14ac:dyDescent="0.2">
      <c r="R97" s="69" t="s">
        <v>58</v>
      </c>
      <c r="S97" s="69" t="s">
        <v>128</v>
      </c>
      <c r="T97" s="72">
        <v>4.5999999999999996</v>
      </c>
    </row>
    <row r="98" spans="18:20" x14ac:dyDescent="0.2">
      <c r="R98" s="69" t="s">
        <v>59</v>
      </c>
      <c r="S98" s="69" t="s">
        <v>129</v>
      </c>
      <c r="T98" s="72">
        <v>4.7300000000000004</v>
      </c>
    </row>
    <row r="99" spans="18:20" x14ac:dyDescent="0.2">
      <c r="R99" s="69" t="s">
        <v>60</v>
      </c>
      <c r="S99" s="69" t="s">
        <v>153</v>
      </c>
      <c r="T99" s="72">
        <v>1.94</v>
      </c>
    </row>
    <row r="100" spans="18:20" x14ac:dyDescent="0.2">
      <c r="R100" s="69" t="s">
        <v>61</v>
      </c>
      <c r="S100" s="69" t="s">
        <v>130</v>
      </c>
      <c r="T100" s="72">
        <v>2.4900000000000002</v>
      </c>
    </row>
    <row r="101" spans="18:20" x14ac:dyDescent="0.2">
      <c r="R101" s="69" t="s">
        <v>62</v>
      </c>
      <c r="S101" s="69" t="s">
        <v>131</v>
      </c>
      <c r="T101" s="72">
        <v>1.98</v>
      </c>
    </row>
    <row r="102" spans="18:20" x14ac:dyDescent="0.2">
      <c r="R102" s="69" t="s">
        <v>63</v>
      </c>
      <c r="S102" s="69" t="s">
        <v>132</v>
      </c>
      <c r="T102" s="72">
        <v>2.88</v>
      </c>
    </row>
    <row r="103" spans="18:20" x14ac:dyDescent="0.2">
      <c r="R103" s="68" t="s">
        <v>28</v>
      </c>
      <c r="S103" s="68" t="s">
        <v>133</v>
      </c>
      <c r="T103" s="72">
        <v>2.13</v>
      </c>
    </row>
    <row r="104" spans="18:20" x14ac:dyDescent="0.2">
      <c r="R104" s="69" t="s">
        <v>51</v>
      </c>
      <c r="S104" s="69" t="s">
        <v>134</v>
      </c>
      <c r="T104" s="72">
        <v>2.36</v>
      </c>
    </row>
    <row r="105" spans="18:20" x14ac:dyDescent="0.2">
      <c r="R105" s="66" t="s">
        <v>165</v>
      </c>
      <c r="S105" s="66" t="s">
        <v>174</v>
      </c>
      <c r="T105" s="71">
        <v>2.68</v>
      </c>
    </row>
    <row r="106" spans="18:20" x14ac:dyDescent="0.2">
      <c r="R106" s="69" t="s">
        <v>57</v>
      </c>
      <c r="S106" s="69" t="s">
        <v>135</v>
      </c>
      <c r="T106" s="72">
        <v>0.47</v>
      </c>
    </row>
    <row r="107" spans="18:20" x14ac:dyDescent="0.2">
      <c r="R107" s="69" t="s">
        <v>58</v>
      </c>
      <c r="S107" s="69" t="s">
        <v>136</v>
      </c>
      <c r="T107" s="72">
        <v>4</v>
      </c>
    </row>
    <row r="108" spans="18:20" x14ac:dyDescent="0.2">
      <c r="R108" s="69" t="s">
        <v>59</v>
      </c>
      <c r="S108" s="69" t="s">
        <v>137</v>
      </c>
      <c r="T108" s="72">
        <v>1.37</v>
      </c>
    </row>
    <row r="109" spans="18:20" x14ac:dyDescent="0.2">
      <c r="R109" s="69" t="s">
        <v>60</v>
      </c>
      <c r="S109" s="69" t="s">
        <v>151</v>
      </c>
      <c r="T109" s="72">
        <v>3.89</v>
      </c>
    </row>
    <row r="110" spans="18:20" x14ac:dyDescent="0.2">
      <c r="R110" s="69" t="s">
        <v>61</v>
      </c>
      <c r="S110" s="69" t="s">
        <v>138</v>
      </c>
      <c r="T110" s="72">
        <v>1.89</v>
      </c>
    </row>
    <row r="111" spans="18:20" x14ac:dyDescent="0.2">
      <c r="R111" s="69" t="s">
        <v>38</v>
      </c>
      <c r="S111" s="69" t="s">
        <v>139</v>
      </c>
      <c r="T111" s="72">
        <v>1.98</v>
      </c>
    </row>
    <row r="112" spans="18:20" x14ac:dyDescent="0.2">
      <c r="R112" s="69" t="s">
        <v>63</v>
      </c>
      <c r="S112" s="69" t="s">
        <v>140</v>
      </c>
      <c r="T112" s="72">
        <v>2.29</v>
      </c>
    </row>
    <row r="113" spans="18:20" x14ac:dyDescent="0.2">
      <c r="R113" s="68" t="s">
        <v>28</v>
      </c>
      <c r="S113" s="68" t="s">
        <v>141</v>
      </c>
      <c r="T113" s="72">
        <v>1.35</v>
      </c>
    </row>
    <row r="114" spans="18:20" x14ac:dyDescent="0.2">
      <c r="R114" s="69" t="s">
        <v>51</v>
      </c>
      <c r="S114" s="69" t="s">
        <v>142</v>
      </c>
      <c r="T114" s="72">
        <v>3.69</v>
      </c>
    </row>
    <row r="115" spans="18:20" x14ac:dyDescent="0.2">
      <c r="R115" s="66" t="s">
        <v>165</v>
      </c>
      <c r="S115" s="66" t="s">
        <v>175</v>
      </c>
      <c r="T115" s="74">
        <v>0.59</v>
      </c>
    </row>
    <row r="116" spans="18:20" x14ac:dyDescent="0.2">
      <c r="R116" s="69" t="s">
        <v>57</v>
      </c>
      <c r="S116" s="69" t="s">
        <v>143</v>
      </c>
      <c r="T116" s="73">
        <v>2.09</v>
      </c>
    </row>
    <row r="117" spans="18:20" x14ac:dyDescent="0.2">
      <c r="R117" s="69" t="s">
        <v>58</v>
      </c>
      <c r="S117" s="69" t="s">
        <v>144</v>
      </c>
      <c r="T117" s="72">
        <v>1.75</v>
      </c>
    </row>
    <row r="118" spans="18:20" x14ac:dyDescent="0.2">
      <c r="R118" s="69" t="s">
        <v>59</v>
      </c>
      <c r="S118" s="69" t="s">
        <v>145</v>
      </c>
      <c r="T118" s="72">
        <v>2.44</v>
      </c>
    </row>
    <row r="119" spans="18:20" x14ac:dyDescent="0.2">
      <c r="R119" s="69" t="s">
        <v>60</v>
      </c>
      <c r="S119" s="69" t="s">
        <v>154</v>
      </c>
      <c r="T119" s="72">
        <v>2.58</v>
      </c>
    </row>
    <row r="120" spans="18:20" x14ac:dyDescent="0.2">
      <c r="R120" s="69" t="s">
        <v>61</v>
      </c>
      <c r="S120" s="69" t="s">
        <v>146</v>
      </c>
      <c r="T120" s="72">
        <v>0.4</v>
      </c>
    </row>
    <row r="121" spans="18:20" x14ac:dyDescent="0.2">
      <c r="R121" s="69" t="s">
        <v>38</v>
      </c>
      <c r="S121" s="69" t="s">
        <v>147</v>
      </c>
      <c r="T121" s="72">
        <v>2.95</v>
      </c>
    </row>
    <row r="122" spans="18:20" x14ac:dyDescent="0.2">
      <c r="R122" s="69" t="s">
        <v>62</v>
      </c>
      <c r="S122" s="69" t="s">
        <v>148</v>
      </c>
      <c r="T122" s="72">
        <v>2.42</v>
      </c>
    </row>
    <row r="123" spans="18:20" x14ac:dyDescent="0.2">
      <c r="R123" s="68"/>
      <c r="S123" s="70" t="s">
        <v>0</v>
      </c>
      <c r="T123" s="68"/>
    </row>
  </sheetData>
  <sheetProtection selectLockedCells="1"/>
  <mergeCells count="38">
    <mergeCell ref="Q19:Q20"/>
    <mergeCell ref="Q23:Q24"/>
    <mergeCell ref="A1:Q1"/>
    <mergeCell ref="A2:Q2"/>
    <mergeCell ref="B4:D4"/>
    <mergeCell ref="O4:P4"/>
    <mergeCell ref="A3:Q3"/>
    <mergeCell ref="E4:J4"/>
    <mergeCell ref="K4:N4"/>
    <mergeCell ref="A5:Q5"/>
    <mergeCell ref="A9:Q9"/>
    <mergeCell ref="A11:Q11"/>
    <mergeCell ref="Q13:Q14"/>
    <mergeCell ref="Q15:Q16"/>
    <mergeCell ref="Q17:Q18"/>
    <mergeCell ref="Q21:Q22"/>
    <mergeCell ref="E66:F66"/>
    <mergeCell ref="E61:I63"/>
    <mergeCell ref="A64:Q64"/>
    <mergeCell ref="I66:L66"/>
    <mergeCell ref="Q25:Q26"/>
    <mergeCell ref="Q27:Q28"/>
    <mergeCell ref="Q29:Q30"/>
    <mergeCell ref="Q35:Q36"/>
    <mergeCell ref="Q31:Q32"/>
    <mergeCell ref="Q37:Q38"/>
    <mergeCell ref="Q39:Q40"/>
    <mergeCell ref="Q41:Q42"/>
    <mergeCell ref="Q33:Q34"/>
    <mergeCell ref="Q59:Q60"/>
    <mergeCell ref="Q57:Q58"/>
    <mergeCell ref="Q49:Q50"/>
    <mergeCell ref="Q55:Q56"/>
    <mergeCell ref="Q51:Q52"/>
    <mergeCell ref="Q53:Q54"/>
    <mergeCell ref="Q43:Q44"/>
    <mergeCell ref="Q45:Q46"/>
    <mergeCell ref="Q47:Q48"/>
  </mergeCells>
  <phoneticPr fontId="1" type="noConversion"/>
  <pageMargins left="0.34" right="0.28999999999999998" top="0.17" bottom="0.19" header="0" footer="0"/>
  <pageSetup scale="9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3" sqref="C13"/>
    </sheetView>
  </sheetViews>
  <sheetFormatPr defaultColWidth="8.85546875" defaultRowHeight="12.75" x14ac:dyDescent="0.2"/>
  <cols>
    <col min="1" max="1" width="28.7109375" style="46" customWidth="1"/>
    <col min="2" max="2" width="8.85546875" style="62"/>
    <col min="3" max="16384" width="8.85546875" style="46"/>
  </cols>
  <sheetData>
    <row r="1" spans="1:2" s="1" customFormat="1" x14ac:dyDescent="0.2">
      <c r="A1" s="1" t="s">
        <v>36</v>
      </c>
      <c r="B1" s="62"/>
    </row>
    <row r="3" spans="1:2" ht="15" customHeight="1" x14ac:dyDescent="0.2">
      <c r="A3" s="47" t="s">
        <v>41</v>
      </c>
      <c r="B3" s="63" t="s">
        <v>39</v>
      </c>
    </row>
    <row r="4" spans="1:2" ht="15" customHeight="1" x14ac:dyDescent="0.2">
      <c r="A4" s="47" t="s">
        <v>42</v>
      </c>
      <c r="B4" s="63" t="s">
        <v>40</v>
      </c>
    </row>
    <row r="5" spans="1:2" ht="15" customHeight="1" x14ac:dyDescent="0.2">
      <c r="A5" s="47" t="s">
        <v>43</v>
      </c>
      <c r="B5" s="63" t="s">
        <v>45</v>
      </c>
    </row>
    <row r="6" spans="1:2" ht="15" customHeight="1" x14ac:dyDescent="0.2">
      <c r="A6" s="47" t="s">
        <v>44</v>
      </c>
      <c r="B6" s="63" t="s">
        <v>46</v>
      </c>
    </row>
    <row r="7" spans="1:2" ht="15" customHeight="1" x14ac:dyDescent="0.2">
      <c r="A7" s="48" t="s">
        <v>47</v>
      </c>
      <c r="B7" s="56" t="s">
        <v>48</v>
      </c>
    </row>
    <row r="8" spans="1:2" ht="15" customHeight="1" x14ac:dyDescent="0.2">
      <c r="A8" s="48" t="s">
        <v>49</v>
      </c>
      <c r="B8" s="56" t="s">
        <v>34</v>
      </c>
    </row>
    <row r="9" spans="1:2" ht="15" customHeight="1" x14ac:dyDescent="0.2">
      <c r="A9" s="48" t="s">
        <v>50</v>
      </c>
      <c r="B9" s="56" t="s">
        <v>32</v>
      </c>
    </row>
    <row r="10" spans="1:2" ht="15" customHeight="1" x14ac:dyDescent="0.2">
      <c r="A10" s="48" t="s">
        <v>53</v>
      </c>
      <c r="B10" s="56" t="s">
        <v>54</v>
      </c>
    </row>
    <row r="11" spans="1:2" ht="15" customHeight="1" x14ac:dyDescent="0.2">
      <c r="A11" s="48" t="s">
        <v>55</v>
      </c>
      <c r="B11" s="56" t="s">
        <v>85</v>
      </c>
    </row>
    <row r="12" spans="1:2" ht="15.75" x14ac:dyDescent="0.2">
      <c r="A12" s="49" t="s">
        <v>28</v>
      </c>
      <c r="B12" s="64" t="s">
        <v>33</v>
      </c>
    </row>
    <row r="13" spans="1:2" ht="15" customHeight="1" x14ac:dyDescent="0.2">
      <c r="A13" s="49" t="s">
        <v>51</v>
      </c>
      <c r="B13" s="64" t="s">
        <v>52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ED675BBB2CC44E99F1BE2BC861F527" ma:contentTypeVersion="0" ma:contentTypeDescription="Create a new document." ma:contentTypeScope="" ma:versionID="86cc25fdd61c1004bb5c8926def770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457402129a878cc95d6f6e773b3f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8563E9-2638-4E4E-9FE9-A15DB3AB4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FA86A5-0DDB-4212-B934-3FE118A679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C6EC99-E124-4ED9-A0C8-CF8FC981504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09-10</vt:lpstr>
      <vt:lpstr>Legend</vt:lpstr>
      <vt:lpstr>'09-10'!Print_Area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Nielsen</dc:creator>
  <cp:lastModifiedBy>Michael Nielsen</cp:lastModifiedBy>
  <cp:lastPrinted>2010-07-26T15:58:17Z</cp:lastPrinted>
  <dcterms:created xsi:type="dcterms:W3CDTF">2003-09-25T21:23:07Z</dcterms:created>
  <dcterms:modified xsi:type="dcterms:W3CDTF">2015-02-16T19:30:28Z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0x010100DAED675BBB2CC44E99F1BE2BC861F527</vt:lpwstr>
  </property>
</Properties>
</file>